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1 - formularz cenowy" sheetId="1" r:id="rId1"/>
  </sheets>
  <definedNames/>
  <calcPr fullCalcOnLoad="1"/>
</workbook>
</file>

<file path=xl/sharedStrings.xml><?xml version="1.0" encoding="utf-8"?>
<sst xmlns="http://schemas.openxmlformats.org/spreadsheetml/2006/main" count="161" uniqueCount="97">
  <si>
    <r>
      <t>Załącznik nr 1 do oferty (dodatek nr 2 do siwz) na dostawę odczynników, testów kasetkowych, kart żelowych oraz krwinek wzorcowych do medycznego laboratorium diagnostycznego przez okres 24 miesięcy, nr sprawy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ZP/N/08/19;</t>
    </r>
    <r>
      <rPr>
        <b/>
        <sz val="10"/>
        <color indexed="62"/>
        <rFont val="Times New Roman"/>
        <family val="1"/>
      </rPr>
      <t xml:space="preserve"> (po modyfikacji z dnia 17.07.2019 r.)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Zamawiający: Niepubliczny Zakład Opieki Zdrowotnej Szpital im. prof. Z.Religi w Słubicach Sp. z o. o. , ul. Nadodrzańska 6, 69-100 Słubice                                                           Wykonawca: ….............................................................................................................................................................</t>
    </r>
  </si>
  <si>
    <t xml:space="preserve">CZĘŚĆ NR 1 - dostawa odczynników, testów i krwinek wzorcowych </t>
  </si>
  <si>
    <t>l.p.</t>
  </si>
  <si>
    <t>przedmiot zamówienia</t>
  </si>
  <si>
    <t>j.m.</t>
  </si>
  <si>
    <t>Wielkość opakowania</t>
  </si>
  <si>
    <t>szacowane zapotrzebowanie wg j.m. (24 miesiące)</t>
  </si>
  <si>
    <t>cena jednostkowa netto wg j.m.</t>
  </si>
  <si>
    <t>wartość netto (PLN)</t>
  </si>
  <si>
    <t>stawka VAT (%)</t>
  </si>
  <si>
    <t>wartość brutto (PLN)</t>
  </si>
  <si>
    <t>nazwa handlowa i jeżeli dotyczy nr katalogowy</t>
  </si>
  <si>
    <t>podać nazwę producenta</t>
  </si>
  <si>
    <t>Odczynnik monoklonalny anty B A8 lub inny klon Anty-B 9621A8</t>
  </si>
  <si>
    <t>op.</t>
  </si>
  <si>
    <t>1x10 ml</t>
  </si>
  <si>
    <t>Odczynnik monoklonalny anty B  B6F9 lub inny klon Anty-B LB2</t>
  </si>
  <si>
    <t>op</t>
  </si>
  <si>
    <t>Odczynnik monoklonalny anty A D 10 lub inny klon Anty-A 9113D10</t>
  </si>
  <si>
    <t>Odczynnik monoklonalny anty A 11 H 5 lub inny klon Anty-A Birma 1</t>
  </si>
  <si>
    <t>Odczynnik monoklonalny anty D Rum -1</t>
  </si>
  <si>
    <t>Odczynnik monoklonalny anty D Blend</t>
  </si>
  <si>
    <t>Standard anty D</t>
  </si>
  <si>
    <t>1x2 ml</t>
  </si>
  <si>
    <r>
      <t xml:space="preserve">PBS – zbuforowany fizjologiczny roztwór soli do badań serologicznych
pH 6,85 - 7,0 / </t>
    </r>
    <r>
      <rPr>
        <sz val="10"/>
        <color indexed="40"/>
        <rFont val="Times New Roman"/>
        <family val="1"/>
      </rPr>
      <t>zaoferowano pH: …………...podać zgodnie z dodatekiem nr 3)</t>
    </r>
  </si>
  <si>
    <t xml:space="preserve">
500 ml</t>
  </si>
  <si>
    <t>Konserwowane Krwinki Wzorcowe do układu ABO</t>
  </si>
  <si>
    <t>zestaw</t>
  </si>
  <si>
    <t xml:space="preserve">
3 x 4 ml</t>
  </si>
  <si>
    <t>Odczynnik monoklonalny anty Kell</t>
  </si>
  <si>
    <t xml:space="preserve">
1 x 5 ml</t>
  </si>
  <si>
    <t xml:space="preserve">ŁĄCZNA WARTOŚĆ  CZĘŚCI NR 1 </t>
  </si>
  <si>
    <t xml:space="preserve"> </t>
  </si>
  <si>
    <t>CZĘŚĆ NR 2 - dostawa kart żelowych, odczynników, krwinek wzorcowych</t>
  </si>
  <si>
    <t>Lp.</t>
  </si>
  <si>
    <t>Część A. Opis badania</t>
  </si>
  <si>
    <t>szacowane zapotrzebowanie ilość badań (na 24 miesiące)</t>
  </si>
  <si>
    <t>Wielkość opak.</t>
  </si>
  <si>
    <t>Ilość opak.</t>
  </si>
  <si>
    <t>I</t>
  </si>
  <si>
    <t>Grupa krwi</t>
  </si>
  <si>
    <r>
      <t>Karta do pełnego oznaczenia grupy krwi z badaniem izoaglutynin grupowych
(A-B-D</t>
    </r>
    <r>
      <rPr>
        <vertAlign val="superscript"/>
        <sz val="10"/>
        <color indexed="8"/>
        <rFont val="Times New Roman"/>
        <family val="1"/>
      </rPr>
      <t>VI-</t>
    </r>
    <r>
      <rPr>
        <sz val="10"/>
        <color indexed="8"/>
        <rFont val="Times New Roman"/>
        <family val="1"/>
      </rPr>
      <t>-ctl/A1-B)</t>
    </r>
  </si>
  <si>
    <t>4x12 kart</t>
  </si>
  <si>
    <r>
      <t xml:space="preserve">Potwierdzenie grupy krwi: druga seria A-B-D, inne klony </t>
    </r>
    <r>
      <rPr>
        <sz val="10"/>
        <color indexed="12"/>
        <rFont val="Times New Roman"/>
        <family val="1"/>
      </rPr>
      <t>niż w Lp. I pkt. 1 i Lp. III pkt. 1</t>
    </r>
    <r>
      <rPr>
        <sz val="10"/>
        <color indexed="8"/>
        <rFont val="Times New Roman"/>
        <family val="1"/>
      </rPr>
      <t xml:space="preserve"> (zgodnie z obowiązującymi przepisami)</t>
    </r>
  </si>
  <si>
    <t>II</t>
  </si>
  <si>
    <t>Badanie przeglądowe przeciwciał</t>
  </si>
  <si>
    <t>Screening przeciwciał na 3 krw. wzorcowych w PTA LISS</t>
  </si>
  <si>
    <t>24x12 kart</t>
  </si>
  <si>
    <t>Bezpośredni test antyglobulinowy (IgG-IgA-IgM-C3c-C3d-ctl)</t>
  </si>
  <si>
    <t>1x12 kart</t>
  </si>
  <si>
    <t>III</t>
  </si>
  <si>
    <t>Grupa krwi noworodka</t>
  </si>
  <si>
    <t>Badanie grupy krwi noworodka: pierwsza seria A-B-D-D-ctl-BTA</t>
  </si>
  <si>
    <t>RAZEM CZĘŚĆ A</t>
  </si>
  <si>
    <t>lp</t>
  </si>
  <si>
    <t>Część B. przedmiot zamówienia</t>
  </si>
  <si>
    <t xml:space="preserve"> j.m.</t>
  </si>
  <si>
    <t>szacowane zapotzebowanie wg j.m. (24 miesiące)</t>
  </si>
  <si>
    <t>Dodatkowe odczynniki</t>
  </si>
  <si>
    <t>Międzynarodowa zewnątrzlaboratoryjna kontrola jakości potwierdzona certyfikatem 4xrok</t>
  </si>
  <si>
    <t>Zestaw kontrolny do mikrometody żelowej (do oceny technik manualnych oraz urządzeń stosowanych przy ozn. ag grup krwi i p/c)</t>
  </si>
  <si>
    <t>Krwinki wzorcowe</t>
  </si>
  <si>
    <t>Zestaw 3 krwinek wzorcowych do screeningu p/c (do testu PTA LISS i NaCl) - zestaw 3 x 10ml  (1 op. = 200 oznaczeń)</t>
  </si>
  <si>
    <t>Materiały zużywalne, sprzęt i oprogramowanie do wykonania ww. ilości badań</t>
  </si>
  <si>
    <t>Końcówki do pipet ID-Pipetor FP-4 (op. = 1000 szt.)</t>
  </si>
  <si>
    <t>Odczynnik LISS (op. = 1x500 mL)</t>
  </si>
  <si>
    <t>RAZEM CZĘŚĆ B</t>
  </si>
  <si>
    <t>ŁĄCZNA WARTOŚĆ CZĘŚCI NR 2 (A+B)</t>
  </si>
  <si>
    <t xml:space="preserve">CZĘŚĆ NR 3 - DOSTAWA KASETKOWYCH TESTÓW DIAGNOSTYCZNYCH I ODCZYNNIKÓW </t>
  </si>
  <si>
    <t>lp.</t>
  </si>
  <si>
    <t xml:space="preserve"> przedmiot zamówienia</t>
  </si>
  <si>
    <t>zawartość opakowania (wielkość opakowania)</t>
  </si>
  <si>
    <t>szacowane zapotrzebowanie wg j.m.</t>
  </si>
  <si>
    <t>nazwa handlowa nr katalogowy</t>
  </si>
  <si>
    <t>Jednostopniowy test do jednoczesnego, jakościowego wykrywania amfetaminy (1000 ng/ml), barbituranów (300 ng/ml), benzodiazepin (300 ng/ml), metabolitów kokainy (300 ng/ml), metamfetamin (1000 ng/ml), morfiny (300 ng/ml), metadonu (300 ng/ml), ecstasy (500 ng/ml), trójcyklicznych antydepresantów (1000 ng/ml) i metabolitów THC (50 ng/ml) w moczu ludzkim. Brak wpływu ciężaru właściwego(1.000-1,037) i pH (5-9) na wyniki testu. Wykrywalność min. 78 substancji pochodnych udokumentowana w metodyce.</t>
  </si>
  <si>
    <t>Test do wykrywania przeciwciał przeciwko kile (Anty-Treponema pallidum) we krwi pełnej / surowicy / osoczu. Czułość i swoistość min. 99%</t>
  </si>
  <si>
    <t>FOB, test  immunochromatograficzny w  kale, z użyciem wyłącznie przeciwciał monoklonalnych. Test standaryzowany wobec certifikowanego materiału referencyjnego CRM 522. Czułość min. 20 ng/ml hemoglobiny (w buforze). Swoisty dla ludzkiej hemoglobiny i nie wymagający diety.</t>
  </si>
  <si>
    <t>saszetka</t>
  </si>
  <si>
    <t>Jednoetapowy test do wykrywania antygenu Rotawirusa i Adenowirusa w kale (na jednej kasetce). Czułość i swoistość min. 96%.</t>
  </si>
  <si>
    <t xml:space="preserve">1 szt. </t>
  </si>
  <si>
    <t>Kasetkowy test immunochromatograficzny do wykrywania antygenów Norowirusa genogrupy GI i GII w próbkach kału. Czułość i swoistość min. 99%.</t>
  </si>
  <si>
    <t>Kasetkowy test immunochromatograficzny do wykrywania antygenów streptokoków hemolizujących grupy A. Zgodność z konwencjonalną hodowlą &gt; 90 %. Kontrola dodatnia w zestawie.</t>
  </si>
  <si>
    <t>Szybki test płytkowy, immunoenzymatyczny, do równoczesnego wykrywania dehydrogenazy glutaminianowej (GDH) oraz toksyn A i B C. difficile na jednej kasetce, jedno miejsce dozowania. Koniugat: przeciwciała monoklonalne przeciwko antygenowi C. difficile i poliklonalne przeciwciała swoiste dla toksyn A i B. Poziom wykrywalności: dehydrogenaza glutaminianowa: 0.8 ng/ml, toksyna A ≥0.63 ng/ml, toksyna B ≥0.16 ng/ml. Kontrola dodatnia w zestawie.</t>
  </si>
  <si>
    <t>Test do wykrywania antygenu Chlamydia w wymazie z szyjki macicy u kobiet oraz w wymazie z cewki moczowej lub w próbkach moczu u mężczyzn. Probówki testowe,końcówki zakraplające, wymazówka do pobrania wymazu z szyjki macicy i statyw roboczy w zestawie. Czułość względna wyznaczona w porównaniu do badań PCR: min. 90% (szyjka macicy), min. 77% (cewka moczowa), min. 92% (mocz).</t>
  </si>
  <si>
    <t>Test do wykrywania i róznicowania wirusa grypy typu A i B w wymazach z nosa. Dwa okienka odczytu ( typ A i typ B ). Wymazówki, probówki i statyw roboczy oraz kontrole pozytywne i negatywne zawarte w zestawie.Czułość i swoistość wyznaczone w oparciu o metodę PCR : czułość &gt; 97%, swoistość &gt; 98%.</t>
  </si>
  <si>
    <t>Szybki test immunochromatograficzny do jakościowego oznaczania antygenów Legionella pneumophila w próbkach moczu. Kontrola dodatnia i ujemna w zestawie. Czułość i swoistość min. 99%.</t>
  </si>
  <si>
    <t xml:space="preserve">Kasetkowy test immunochromatograficzny do jakościowego oznaczania kalprotektyny w próbkach kału. Czułość testu  &gt;= 50 ug kalprotektyny/g kału (akceptowany punkt odcięcia=50 ug/g) </t>
  </si>
  <si>
    <t>Odczynnik Mac-Williama</t>
  </si>
  <si>
    <t>Odczynnik Nonne Apelta</t>
  </si>
  <si>
    <t>Odczynnik Pandyego</t>
  </si>
  <si>
    <t>Odczynnik Rosina</t>
  </si>
  <si>
    <t>Odczynnik Sudan III</t>
  </si>
  <si>
    <t>Płyn Lugola</t>
  </si>
  <si>
    <t>Odczynnik Ehrlicha</t>
  </si>
  <si>
    <t xml:space="preserve">ŁĄCZNA WARTOŚĆ CZĘŚCI NR 3 </t>
  </si>
  <si>
    <t>Miejsce, data:</t>
  </si>
  <si>
    <t>Pieczęć i podpis Wykonawcy: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</si>
</sst>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0%"/>
    <numFmt numFmtId="166" formatCode="#,##0.00\ [$zł-415];[RED]\-#,##0.00\ [$zł-415]"/>
    <numFmt numFmtId="167" formatCode="\ #,##0.00&quot; zł &quot;;\-#,##0.00&quot; zł &quot;;&quot; -&quot;#&quot; zł &quot;;@\ "/>
    <numFmt numFmtId="168" formatCode="0"/>
    <numFmt numFmtId="169" formatCode="#,##0.00\ [$zł-415];\-#,##0.00\ [$zł-415]"/>
    <numFmt numFmtId="170" formatCode="#"/>
    <numFmt numFmtId="171" formatCode="0.00"/>
    <numFmt numFmtId="172" formatCode="#,##0.00&quot; zł&quot;"/>
    <numFmt numFmtId="173" formatCode="#,##0.00"/>
    <numFmt numFmtId="174" formatCode="0&quot; op.&quot;;\-0&quot; op.&quot;"/>
    <numFmt numFmtId="175" formatCode="#,##0&quot; op.&quot;;\-#,##0&quot; op.&quot;"/>
    <numFmt numFmtId="176" formatCode="#&quot; szt.&quot;"/>
    <numFmt numFmtId="177" formatCode="#,##0"/>
    <numFmt numFmtId="178" formatCode="#&quot; ml&quot;"/>
    <numFmt numFmtId="179" formatCode="#,##0.00&quot; zł&quot;;\-#,##0.00&quot; zł&quot;"/>
  </numFmts>
  <fonts count="17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0"/>
      <name val="Times New Roman"/>
      <family val="1"/>
    </font>
    <font>
      <b/>
      <sz val="10"/>
      <color indexed="12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/>
      <protection/>
    </xf>
    <xf numFmtId="166" fontId="5" fillId="0" borderId="0">
      <alignment/>
      <protection/>
    </xf>
  </cellStyleXfs>
  <cellXfs count="146">
    <xf numFmtId="164" fontId="0" fillId="0" borderId="0" xfId="0" applyAlignment="1">
      <alignment/>
    </xf>
    <xf numFmtId="164" fontId="6" fillId="2" borderId="1" xfId="24" applyFont="1" applyFill="1" applyBorder="1" applyAlignment="1">
      <alignment horizontal="left" vertical="center" wrapText="1"/>
      <protection/>
    </xf>
    <xf numFmtId="164" fontId="6" fillId="3" borderId="2" xfId="24" applyFont="1" applyFill="1" applyBorder="1" applyAlignment="1">
      <alignment horizontal="center" vertical="center" wrapText="1"/>
      <protection/>
    </xf>
    <xf numFmtId="164" fontId="6" fillId="2" borderId="2" xfId="24" applyFont="1" applyFill="1" applyBorder="1" applyAlignment="1">
      <alignment horizontal="center" vertical="center" wrapText="1"/>
      <protection/>
    </xf>
    <xf numFmtId="167" fontId="6" fillId="0" borderId="2" xfId="24" applyNumberFormat="1" applyFont="1" applyFill="1" applyBorder="1" applyAlignment="1">
      <alignment horizontal="center" vertical="center" wrapText="1"/>
      <protection/>
    </xf>
    <xf numFmtId="167" fontId="6" fillId="2" borderId="2" xfId="24" applyNumberFormat="1" applyFont="1" applyFill="1" applyBorder="1" applyAlignment="1">
      <alignment horizontal="center" vertical="center" wrapText="1"/>
      <protection/>
    </xf>
    <xf numFmtId="168" fontId="6" fillId="2" borderId="2" xfId="24" applyNumberFormat="1" applyFont="1" applyFill="1" applyBorder="1" applyAlignment="1">
      <alignment horizontal="center" vertical="center" wrapText="1"/>
      <protection/>
    </xf>
    <xf numFmtId="164" fontId="10" fillId="0" borderId="2" xfId="24" applyFont="1" applyFill="1" applyBorder="1" applyAlignment="1">
      <alignment horizontal="center" vertical="center" wrapText="1"/>
      <protection/>
    </xf>
    <xf numFmtId="164" fontId="10" fillId="0" borderId="2" xfId="24" applyFont="1" applyBorder="1" applyAlignment="1">
      <alignment vertical="center" wrapText="1"/>
      <protection/>
    </xf>
    <xf numFmtId="164" fontId="10" fillId="0" borderId="2" xfId="24" applyFont="1" applyBorder="1" applyAlignment="1">
      <alignment horizontal="center" vertical="center" wrapText="1"/>
      <protection/>
    </xf>
    <xf numFmtId="164" fontId="8" fillId="0" borderId="2" xfId="0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170" fontId="10" fillId="0" borderId="2" xfId="27" applyNumberFormat="1" applyFont="1" applyFill="1" applyBorder="1" applyAlignment="1" applyProtection="1">
      <alignment horizontal="center" vertical="center" wrapText="1"/>
      <protection/>
    </xf>
    <xf numFmtId="167" fontId="10" fillId="0" borderId="2" xfId="24" applyNumberFormat="1" applyFont="1" applyFill="1" applyBorder="1" applyAlignment="1">
      <alignment vertical="center" wrapText="1"/>
      <protection/>
    </xf>
    <xf numFmtId="164" fontId="10" fillId="0" borderId="2" xfId="0" applyFont="1" applyFill="1" applyBorder="1" applyAlignment="1">
      <alignment vertical="center" wrapText="1"/>
    </xf>
    <xf numFmtId="168" fontId="10" fillId="0" borderId="2" xfId="27" applyNumberFormat="1" applyFont="1" applyFill="1" applyBorder="1" applyAlignment="1" applyProtection="1">
      <alignment horizontal="center" vertical="center" wrapText="1"/>
      <protection/>
    </xf>
    <xf numFmtId="164" fontId="10" fillId="0" borderId="2" xfId="26" applyFont="1" applyFill="1" applyBorder="1" applyAlignment="1">
      <alignment vertical="center" wrapText="1"/>
      <protection/>
    </xf>
    <xf numFmtId="164" fontId="8" fillId="0" borderId="2" xfId="24" applyFont="1" applyFill="1" applyBorder="1" applyAlignment="1">
      <alignment horizontal="center" vertical="center"/>
      <protection/>
    </xf>
    <xf numFmtId="164" fontId="13" fillId="0" borderId="2" xfId="24" applyFont="1" applyFill="1" applyBorder="1" applyAlignment="1">
      <alignment horizontal="center" vertical="center"/>
      <protection/>
    </xf>
    <xf numFmtId="164" fontId="10" fillId="0" borderId="2" xfId="0" applyFont="1" applyBorder="1" applyAlignment="1">
      <alignment vertical="center" wrapText="1"/>
    </xf>
    <xf numFmtId="164" fontId="6" fillId="3" borderId="2" xfId="24" applyFont="1" applyFill="1" applyBorder="1" applyAlignment="1">
      <alignment horizontal="right" vertical="center" wrapText="1"/>
      <protection/>
    </xf>
    <xf numFmtId="167" fontId="6" fillId="3" borderId="2" xfId="24" applyNumberFormat="1" applyFont="1" applyFill="1" applyBorder="1" applyAlignment="1">
      <alignment vertical="center" wrapText="1"/>
      <protection/>
    </xf>
    <xf numFmtId="167" fontId="6" fillId="2" borderId="2" xfId="24" applyNumberFormat="1" applyFont="1" applyFill="1" applyBorder="1" applyAlignment="1">
      <alignment vertical="center" wrapText="1"/>
      <protection/>
    </xf>
    <xf numFmtId="164" fontId="10" fillId="0" borderId="2" xfId="0" applyFont="1" applyFill="1" applyBorder="1" applyAlignment="1">
      <alignment vertical="top" wrapText="1"/>
    </xf>
    <xf numFmtId="164" fontId="11" fillId="0" borderId="0" xfId="0" applyFont="1" applyAlignment="1">
      <alignment/>
    </xf>
    <xf numFmtId="164" fontId="0" fillId="0" borderId="0" xfId="0" applyBorder="1" applyAlignment="1">
      <alignment/>
    </xf>
    <xf numFmtId="164" fontId="6" fillId="3" borderId="2" xfId="25" applyFont="1" applyFill="1" applyBorder="1" applyAlignment="1" applyProtection="1">
      <alignment horizontal="center" vertical="center" wrapText="1"/>
      <protection/>
    </xf>
    <xf numFmtId="164" fontId="6" fillId="2" borderId="2" xfId="23" applyFont="1" applyFill="1" applyBorder="1" applyAlignment="1">
      <alignment horizontal="center" vertical="center"/>
      <protection/>
    </xf>
    <xf numFmtId="164" fontId="6" fillId="2" borderId="2" xfId="23" applyFont="1" applyFill="1" applyBorder="1" applyAlignment="1">
      <alignment horizontal="center" vertical="center" wrapText="1"/>
      <protection/>
    </xf>
    <xf numFmtId="167" fontId="6" fillId="2" borderId="3" xfId="25" applyNumberFormat="1" applyFont="1" applyFill="1" applyBorder="1" applyAlignment="1" applyProtection="1">
      <alignment horizontal="center" vertical="center" wrapText="1"/>
      <protection/>
    </xf>
    <xf numFmtId="164" fontId="6" fillId="0" borderId="2" xfId="23" applyFont="1" applyFill="1" applyBorder="1" applyAlignment="1">
      <alignment horizontal="center" vertical="center"/>
      <protection/>
    </xf>
    <xf numFmtId="164" fontId="6" fillId="2" borderId="2" xfId="23" applyFont="1" applyFill="1" applyBorder="1" applyAlignment="1">
      <alignment horizontal="left" vertical="center"/>
      <protection/>
    </xf>
    <xf numFmtId="164" fontId="10" fillId="2" borderId="2" xfId="23" applyFont="1" applyFill="1" applyBorder="1">
      <alignment/>
      <protection/>
    </xf>
    <xf numFmtId="164" fontId="11" fillId="0" borderId="3" xfId="23" applyFont="1" applyFill="1" applyBorder="1" applyAlignment="1">
      <alignment horizontal="center" vertical="center"/>
      <protection/>
    </xf>
    <xf numFmtId="164" fontId="10" fillId="0" borderId="3" xfId="23" applyFont="1" applyFill="1" applyBorder="1" applyAlignment="1">
      <alignment horizontal="center" vertical="center" wrapText="1"/>
      <protection/>
    </xf>
    <xf numFmtId="171" fontId="10" fillId="0" borderId="3" xfId="23" applyNumberFormat="1" applyFont="1" applyFill="1" applyBorder="1" applyAlignment="1">
      <alignment horizontal="center" vertical="center" wrapText="1"/>
      <protection/>
    </xf>
    <xf numFmtId="168" fontId="6" fillId="0" borderId="3" xfId="23" applyNumberFormat="1" applyFont="1" applyFill="1" applyBorder="1" applyAlignment="1">
      <alignment horizontal="center" vertical="center" wrapText="1"/>
      <protection/>
    </xf>
    <xf numFmtId="172" fontId="10" fillId="0" borderId="3" xfId="23" applyNumberFormat="1" applyFont="1" applyFill="1" applyBorder="1" applyAlignment="1">
      <alignment horizontal="right" vertical="center"/>
      <protection/>
    </xf>
    <xf numFmtId="172" fontId="10" fillId="0" borderId="4" xfId="23" applyNumberFormat="1" applyFont="1" applyFill="1" applyBorder="1" applyAlignment="1">
      <alignment horizontal="right" vertical="center"/>
      <protection/>
    </xf>
    <xf numFmtId="164" fontId="10" fillId="0" borderId="2" xfId="23" applyFont="1" applyBorder="1" applyAlignment="1">
      <alignment horizontal="center" vertical="center" wrapText="1"/>
      <protection/>
    </xf>
    <xf numFmtId="164" fontId="6" fillId="0" borderId="4" xfId="23" applyFont="1" applyFill="1" applyBorder="1" applyAlignment="1">
      <alignment vertical="center" wrapText="1"/>
      <protection/>
    </xf>
    <xf numFmtId="164" fontId="10" fillId="0" borderId="5" xfId="23" applyFont="1" applyFill="1" applyBorder="1">
      <alignment/>
      <protection/>
    </xf>
    <xf numFmtId="173" fontId="10" fillId="2" borderId="3" xfId="23" applyNumberFormat="1" applyFont="1" applyFill="1" applyBorder="1" applyAlignment="1">
      <alignment horizontal="right" vertical="center"/>
      <protection/>
    </xf>
    <xf numFmtId="164" fontId="6" fillId="2" borderId="6" xfId="23" applyFont="1" applyFill="1" applyBorder="1" applyAlignment="1">
      <alignment horizontal="center" vertical="center" wrapText="1"/>
      <protection/>
    </xf>
    <xf numFmtId="173" fontId="10" fillId="2" borderId="4" xfId="23" applyNumberFormat="1" applyFont="1" applyFill="1" applyBorder="1" applyAlignment="1">
      <alignment horizontal="right" vertical="center"/>
      <protection/>
    </xf>
    <xf numFmtId="173" fontId="10" fillId="0" borderId="3" xfId="23" applyNumberFormat="1" applyFont="1" applyFill="1" applyBorder="1" applyAlignment="1">
      <alignment horizontal="center" vertical="center"/>
      <protection/>
    </xf>
    <xf numFmtId="168" fontId="6" fillId="0" borderId="3" xfId="23" applyNumberFormat="1" applyFont="1" applyFill="1" applyBorder="1" applyAlignment="1">
      <alignment horizontal="center" vertical="center"/>
      <protection/>
    </xf>
    <xf numFmtId="164" fontId="10" fillId="0" borderId="3" xfId="23" applyFont="1" applyFill="1" applyBorder="1" applyAlignment="1">
      <alignment horizontal="center" vertical="center"/>
      <protection/>
    </xf>
    <xf numFmtId="164" fontId="10" fillId="4" borderId="3" xfId="23" applyFont="1" applyFill="1" applyBorder="1" applyAlignment="1">
      <alignment horizontal="center" vertical="center"/>
      <protection/>
    </xf>
    <xf numFmtId="164" fontId="10" fillId="4" borderId="3" xfId="23" applyFont="1" applyFill="1" applyBorder="1" applyAlignment="1">
      <alignment horizontal="center" vertical="center" wrapText="1"/>
      <protection/>
    </xf>
    <xf numFmtId="173" fontId="10" fillId="4" borderId="3" xfId="23" applyNumberFormat="1" applyFont="1" applyFill="1" applyBorder="1" applyAlignment="1">
      <alignment horizontal="center" vertical="center"/>
      <protection/>
    </xf>
    <xf numFmtId="168" fontId="6" fillId="4" borderId="3" xfId="23" applyNumberFormat="1" applyFont="1" applyFill="1" applyBorder="1" applyAlignment="1">
      <alignment horizontal="center" vertical="center"/>
      <protection/>
    </xf>
    <xf numFmtId="173" fontId="16" fillId="4" borderId="3" xfId="23" applyNumberFormat="1" applyFont="1" applyFill="1" applyBorder="1" applyAlignment="1">
      <alignment horizontal="right" vertical="center"/>
      <protection/>
    </xf>
    <xf numFmtId="172" fontId="10" fillId="4" borderId="3" xfId="23" applyNumberFormat="1" applyFont="1" applyFill="1" applyBorder="1" applyAlignment="1">
      <alignment horizontal="right" vertical="center"/>
      <protection/>
    </xf>
    <xf numFmtId="164" fontId="16" fillId="4" borderId="3" xfId="23" applyFont="1" applyFill="1" applyBorder="1" applyAlignment="1">
      <alignment horizontal="right" vertical="center"/>
      <protection/>
    </xf>
    <xf numFmtId="172" fontId="10" fillId="4" borderId="4" xfId="23" applyNumberFormat="1" applyFont="1" applyFill="1" applyBorder="1" applyAlignment="1">
      <alignment horizontal="right" vertical="center"/>
      <protection/>
    </xf>
    <xf numFmtId="164" fontId="16" fillId="4" borderId="3" xfId="23" applyFont="1" applyFill="1" applyBorder="1" applyAlignment="1">
      <alignment horizontal="center" vertical="center" wrapText="1"/>
      <protection/>
    </xf>
    <xf numFmtId="164" fontId="6" fillId="0" borderId="4" xfId="23" applyFont="1" applyFill="1" applyBorder="1" applyAlignment="1">
      <alignment horizontal="center" vertical="center"/>
      <protection/>
    </xf>
    <xf numFmtId="164" fontId="6" fillId="0" borderId="2" xfId="23" applyFont="1" applyFill="1" applyBorder="1" applyAlignment="1">
      <alignment horizontal="left" vertical="center" wrapText="1"/>
      <protection/>
    </xf>
    <xf numFmtId="173" fontId="10" fillId="2" borderId="2" xfId="23" applyNumberFormat="1" applyFont="1" applyFill="1" applyBorder="1" applyAlignment="1">
      <alignment horizontal="right" vertical="center"/>
      <protection/>
    </xf>
    <xf numFmtId="164" fontId="11" fillId="0" borderId="7" xfId="23" applyFont="1" applyFill="1" applyBorder="1" applyAlignment="1">
      <alignment horizontal="center" vertical="center"/>
      <protection/>
    </xf>
    <xf numFmtId="164" fontId="10" fillId="0" borderId="8" xfId="23" applyFont="1" applyFill="1" applyBorder="1" applyAlignment="1">
      <alignment horizontal="center" vertical="center" wrapText="1"/>
      <protection/>
    </xf>
    <xf numFmtId="164" fontId="11" fillId="0" borderId="8" xfId="23" applyFont="1" applyFill="1" applyBorder="1" applyAlignment="1">
      <alignment horizontal="center" vertical="center"/>
      <protection/>
    </xf>
    <xf numFmtId="173" fontId="10" fillId="0" borderId="8" xfId="23" applyNumberFormat="1" applyFont="1" applyFill="1" applyBorder="1" applyAlignment="1">
      <alignment horizontal="center" vertical="center"/>
      <protection/>
    </xf>
    <xf numFmtId="168" fontId="6" fillId="0" borderId="8" xfId="23" applyNumberFormat="1" applyFont="1" applyFill="1" applyBorder="1" applyAlignment="1">
      <alignment horizontal="center" vertical="center"/>
      <protection/>
    </xf>
    <xf numFmtId="172" fontId="10" fillId="0" borderId="0" xfId="23" applyNumberFormat="1" applyFont="1" applyFill="1" applyAlignment="1">
      <alignment vertical="center"/>
      <protection/>
    </xf>
    <xf numFmtId="172" fontId="10" fillId="0" borderId="8" xfId="23" applyNumberFormat="1" applyFont="1" applyFill="1" applyBorder="1" applyAlignment="1">
      <alignment horizontal="right" vertical="center"/>
      <protection/>
    </xf>
    <xf numFmtId="164" fontId="10" fillId="0" borderId="8" xfId="23" applyFont="1" applyFill="1" applyBorder="1" applyAlignment="1">
      <alignment horizontal="center" vertical="center"/>
      <protection/>
    </xf>
    <xf numFmtId="172" fontId="10" fillId="0" borderId="9" xfId="23" applyNumberFormat="1" applyFont="1" applyFill="1" applyBorder="1" applyAlignment="1">
      <alignment horizontal="right" vertical="center"/>
      <protection/>
    </xf>
    <xf numFmtId="164" fontId="10" fillId="0" borderId="8" xfId="23" applyFont="1" applyBorder="1" applyAlignment="1">
      <alignment horizontal="center" vertical="center" wrapText="1"/>
      <protection/>
    </xf>
    <xf numFmtId="168" fontId="6" fillId="3" borderId="2" xfId="23" applyNumberFormat="1" applyFont="1" applyFill="1" applyBorder="1" applyAlignment="1">
      <alignment horizontal="right" vertical="center"/>
      <protection/>
    </xf>
    <xf numFmtId="172" fontId="6" fillId="3" borderId="2" xfId="23" applyNumberFormat="1" applyFont="1" applyFill="1" applyBorder="1" applyAlignment="1">
      <alignment horizontal="right" vertical="center"/>
      <protection/>
    </xf>
    <xf numFmtId="173" fontId="6" fillId="2" borderId="2" xfId="23" applyNumberFormat="1" applyFont="1" applyFill="1" applyBorder="1" applyAlignment="1">
      <alignment horizontal="right" vertical="center"/>
      <protection/>
    </xf>
    <xf numFmtId="164" fontId="10" fillId="0" borderId="2" xfId="23" applyFont="1" applyBorder="1">
      <alignment/>
      <protection/>
    </xf>
    <xf numFmtId="164" fontId="10" fillId="0" borderId="10" xfId="23" applyFont="1" applyFill="1" applyBorder="1">
      <alignment/>
      <protection/>
    </xf>
    <xf numFmtId="173" fontId="6" fillId="2" borderId="2" xfId="23" applyNumberFormat="1" applyFont="1" applyFill="1" applyBorder="1" applyAlignment="1">
      <alignment horizontal="center" vertical="center" wrapText="1"/>
      <protection/>
    </xf>
    <xf numFmtId="167" fontId="6" fillId="2" borderId="2" xfId="25" applyNumberFormat="1" applyFont="1" applyFill="1" applyBorder="1" applyAlignment="1" applyProtection="1">
      <alignment horizontal="center" vertical="center" wrapText="1"/>
      <protection/>
    </xf>
    <xf numFmtId="164" fontId="10" fillId="0" borderId="0" xfId="23" applyFont="1">
      <alignment/>
      <protection/>
    </xf>
    <xf numFmtId="164" fontId="6" fillId="0" borderId="7" xfId="23" applyFont="1" applyFill="1" applyBorder="1" applyAlignment="1">
      <alignment horizontal="center" vertical="center"/>
      <protection/>
    </xf>
    <xf numFmtId="164" fontId="6" fillId="2" borderId="2" xfId="23" applyFont="1" applyFill="1" applyBorder="1" applyAlignment="1">
      <alignment horizontal="left" vertical="center" wrapText="1"/>
      <protection/>
    </xf>
    <xf numFmtId="167" fontId="6" fillId="2" borderId="7" xfId="25" applyNumberFormat="1" applyFont="1" applyFill="1" applyBorder="1" applyAlignment="1" applyProtection="1">
      <alignment horizontal="center" vertical="center" wrapText="1"/>
      <protection/>
    </xf>
    <xf numFmtId="164" fontId="10" fillId="0" borderId="2" xfId="23" applyFont="1" applyFill="1" applyBorder="1" applyAlignment="1">
      <alignment horizontal="center" vertical="center"/>
      <protection/>
    </xf>
    <xf numFmtId="164" fontId="10" fillId="0" borderId="2" xfId="23" applyFont="1" applyFill="1" applyBorder="1" applyAlignment="1">
      <alignment horizontal="center" vertical="center" wrapText="1"/>
      <protection/>
    </xf>
    <xf numFmtId="164" fontId="6" fillId="0" borderId="0" xfId="0" applyFont="1" applyFill="1" applyAlignment="1">
      <alignment horizontal="center" vertical="center"/>
    </xf>
    <xf numFmtId="172" fontId="10" fillId="0" borderId="2" xfId="23" applyNumberFormat="1" applyFont="1" applyFill="1" applyBorder="1" applyAlignment="1">
      <alignment horizontal="right" vertical="center"/>
      <protection/>
    </xf>
    <xf numFmtId="173" fontId="10" fillId="0" borderId="2" xfId="23" applyNumberFormat="1" applyFont="1" applyFill="1" applyBorder="1" applyAlignment="1">
      <alignment horizontal="center" vertical="center" wrapText="1"/>
      <protection/>
    </xf>
    <xf numFmtId="164" fontId="6" fillId="0" borderId="6" xfId="23" applyFont="1" applyFill="1" applyBorder="1" applyAlignment="1">
      <alignment vertical="center" wrapText="1"/>
      <protection/>
    </xf>
    <xf numFmtId="164" fontId="6" fillId="2" borderId="6" xfId="23" applyFont="1" applyFill="1" applyBorder="1" applyAlignment="1">
      <alignment vertical="center" wrapText="1"/>
      <protection/>
    </xf>
    <xf numFmtId="164" fontId="6" fillId="2" borderId="2" xfId="23" applyFont="1" applyFill="1" applyBorder="1" applyAlignment="1">
      <alignment vertical="center" wrapText="1"/>
      <protection/>
    </xf>
    <xf numFmtId="164" fontId="8" fillId="0" borderId="7" xfId="23" applyFont="1" applyFill="1" applyBorder="1" applyAlignment="1">
      <alignment horizontal="center" vertical="center"/>
      <protection/>
    </xf>
    <xf numFmtId="172" fontId="10" fillId="0" borderId="7" xfId="23" applyNumberFormat="1" applyFont="1" applyFill="1" applyBorder="1" applyAlignment="1">
      <alignment horizontal="center" vertical="center"/>
      <protection/>
    </xf>
    <xf numFmtId="172" fontId="10" fillId="0" borderId="7" xfId="23" applyNumberFormat="1" applyFont="1" applyFill="1" applyBorder="1" applyAlignment="1">
      <alignment horizontal="right" vertical="center"/>
      <protection/>
    </xf>
    <xf numFmtId="172" fontId="10" fillId="0" borderId="11" xfId="23" applyNumberFormat="1" applyFont="1" applyFill="1" applyBorder="1" applyAlignment="1">
      <alignment horizontal="right" vertical="center"/>
      <protection/>
    </xf>
    <xf numFmtId="164" fontId="6" fillId="0" borderId="4" xfId="23" applyFont="1" applyFill="1" applyBorder="1" applyAlignment="1">
      <alignment horizontal="left" vertical="center" wrapText="1"/>
      <protection/>
    </xf>
    <xf numFmtId="164" fontId="6" fillId="2" borderId="6" xfId="23" applyFont="1" applyFill="1" applyBorder="1" applyAlignment="1">
      <alignment wrapText="1"/>
      <protection/>
    </xf>
    <xf numFmtId="164" fontId="10" fillId="0" borderId="11" xfId="23" applyFont="1" applyFill="1" applyBorder="1" applyAlignment="1">
      <alignment horizontal="right" vertical="center"/>
      <protection/>
    </xf>
    <xf numFmtId="164" fontId="6" fillId="2" borderId="2" xfId="23" applyFont="1" applyFill="1" applyBorder="1" applyAlignment="1">
      <alignment wrapText="1"/>
      <protection/>
    </xf>
    <xf numFmtId="174" fontId="10" fillId="0" borderId="2" xfId="23" applyNumberFormat="1" applyFont="1" applyFill="1" applyBorder="1" applyAlignment="1">
      <alignment horizontal="center" vertical="center"/>
      <protection/>
    </xf>
    <xf numFmtId="164" fontId="10" fillId="0" borderId="12" xfId="23" applyFont="1" applyFill="1" applyBorder="1" applyAlignment="1">
      <alignment horizontal="center" vertical="center"/>
      <protection/>
    </xf>
    <xf numFmtId="175" fontId="10" fillId="0" borderId="2" xfId="23" applyNumberFormat="1" applyFont="1" applyFill="1" applyBorder="1" applyAlignment="1">
      <alignment horizontal="center" vertical="center"/>
      <protection/>
    </xf>
    <xf numFmtId="173" fontId="6" fillId="3" borderId="3" xfId="23" applyNumberFormat="1" applyFont="1" applyFill="1" applyBorder="1" applyAlignment="1">
      <alignment horizontal="right" vertical="center"/>
      <protection/>
    </xf>
    <xf numFmtId="173" fontId="6" fillId="3" borderId="11" xfId="23" applyNumberFormat="1" applyFont="1" applyFill="1" applyBorder="1" applyAlignment="1">
      <alignment vertical="center"/>
      <protection/>
    </xf>
    <xf numFmtId="173" fontId="6" fillId="2" borderId="3" xfId="23" applyNumberFormat="1" applyFont="1" applyFill="1" applyBorder="1" applyAlignment="1">
      <alignment vertical="center"/>
      <protection/>
    </xf>
    <xf numFmtId="173" fontId="6" fillId="3" borderId="13" xfId="23" applyNumberFormat="1" applyFont="1" applyFill="1" applyBorder="1" applyAlignment="1">
      <alignment vertical="center"/>
      <protection/>
    </xf>
    <xf numFmtId="173" fontId="6" fillId="0" borderId="7" xfId="23" applyNumberFormat="1" applyFont="1" applyFill="1" applyBorder="1">
      <alignment/>
      <protection/>
    </xf>
    <xf numFmtId="164" fontId="6" fillId="3" borderId="2" xfId="23" applyFont="1" applyFill="1" applyBorder="1" applyAlignment="1">
      <alignment horizontal="right" vertical="center" wrapText="1"/>
      <protection/>
    </xf>
    <xf numFmtId="173" fontId="6" fillId="3" borderId="2" xfId="23" applyNumberFormat="1" applyFont="1" applyFill="1" applyBorder="1" applyAlignment="1">
      <alignment vertical="center"/>
      <protection/>
    </xf>
    <xf numFmtId="164" fontId="10" fillId="0" borderId="0" xfId="0" applyFont="1" applyAlignment="1">
      <alignment/>
    </xf>
    <xf numFmtId="164" fontId="6" fillId="0" borderId="2" xfId="24" applyFont="1" applyFill="1" applyBorder="1" applyAlignment="1">
      <alignment horizontal="center" vertical="center" wrapText="1"/>
      <protection/>
    </xf>
    <xf numFmtId="168" fontId="6" fillId="0" borderId="2" xfId="24" applyNumberFormat="1" applyFont="1" applyFill="1" applyBorder="1" applyAlignment="1">
      <alignment horizontal="center" vertical="center" wrapText="1"/>
      <protection/>
    </xf>
    <xf numFmtId="176" fontId="10" fillId="0" borderId="2" xfId="24" applyNumberFormat="1" applyFont="1" applyFill="1" applyBorder="1" applyAlignment="1">
      <alignment horizontal="center" vertical="center" wrapText="1"/>
      <protection/>
    </xf>
    <xf numFmtId="177" fontId="6" fillId="0" borderId="2" xfId="24" applyNumberFormat="1" applyFont="1" applyFill="1" applyBorder="1" applyAlignment="1">
      <alignment horizontal="center" vertical="center" wrapText="1"/>
      <protection/>
    </xf>
    <xf numFmtId="172" fontId="10" fillId="0" borderId="2" xfId="0" applyNumberFormat="1" applyFont="1" applyFill="1" applyBorder="1" applyAlignment="1">
      <alignment horizontal="center" vertical="center"/>
    </xf>
    <xf numFmtId="172" fontId="10" fillId="0" borderId="2" xfId="0" applyNumberFormat="1" applyFont="1" applyBorder="1" applyAlignment="1">
      <alignment horizontal="right" vertical="center"/>
    </xf>
    <xf numFmtId="164" fontId="10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left" vertical="center" wrapText="1"/>
    </xf>
    <xf numFmtId="164" fontId="15" fillId="0" borderId="2" xfId="24" applyFont="1" applyFill="1" applyBorder="1" applyAlignment="1">
      <alignment horizontal="center" vertical="center" wrapText="1"/>
      <protection/>
    </xf>
    <xf numFmtId="176" fontId="15" fillId="0" borderId="2" xfId="24" applyNumberFormat="1" applyFont="1" applyFill="1" applyBorder="1" applyAlignment="1">
      <alignment horizontal="center" vertical="center" wrapText="1"/>
      <protection/>
    </xf>
    <xf numFmtId="177" fontId="13" fillId="0" borderId="2" xfId="24" applyNumberFormat="1" applyFont="1" applyFill="1" applyBorder="1" applyAlignment="1">
      <alignment horizontal="center" vertical="center" wrapText="1"/>
      <protection/>
    </xf>
    <xf numFmtId="164" fontId="10" fillId="0" borderId="2" xfId="0" applyFont="1" applyBorder="1" applyAlignment="1">
      <alignment vertical="center"/>
    </xf>
    <xf numFmtId="164" fontId="10" fillId="0" borderId="3" xfId="0" applyFont="1" applyFill="1" applyBorder="1" applyAlignment="1">
      <alignment horizontal="left" vertical="center" wrapText="1"/>
    </xf>
    <xf numFmtId="164" fontId="11" fillId="0" borderId="3" xfId="24" applyFont="1" applyFill="1" applyBorder="1" applyAlignment="1">
      <alignment horizontal="center" vertical="center" wrapText="1"/>
      <protection/>
    </xf>
    <xf numFmtId="176" fontId="11" fillId="0" borderId="3" xfId="24" applyNumberFormat="1" applyFont="1" applyFill="1" applyBorder="1" applyAlignment="1">
      <alignment horizontal="center" vertical="center" wrapText="1"/>
      <protection/>
    </xf>
    <xf numFmtId="177" fontId="6" fillId="0" borderId="3" xfId="24" applyNumberFormat="1" applyFont="1" applyFill="1" applyBorder="1" applyAlignment="1">
      <alignment horizontal="center" vertical="center" wrapText="1"/>
      <protection/>
    </xf>
    <xf numFmtId="172" fontId="10" fillId="0" borderId="3" xfId="0" applyNumberFormat="1" applyFont="1" applyFill="1" applyBorder="1" applyAlignment="1">
      <alignment horizontal="center" vertical="center"/>
    </xf>
    <xf numFmtId="172" fontId="10" fillId="0" borderId="3" xfId="0" applyNumberFormat="1" applyFont="1" applyBorder="1" applyAlignment="1">
      <alignment horizontal="right" vertical="center"/>
    </xf>
    <xf numFmtId="164" fontId="10" fillId="0" borderId="3" xfId="0" applyFont="1" applyFill="1" applyBorder="1" applyAlignment="1">
      <alignment horizontal="center" vertical="center"/>
    </xf>
    <xf numFmtId="164" fontId="10" fillId="0" borderId="4" xfId="24" applyFont="1" applyFill="1" applyBorder="1" applyAlignment="1">
      <alignment horizontal="center" vertical="center" wrapText="1"/>
      <protection/>
    </xf>
    <xf numFmtId="164" fontId="10" fillId="0" borderId="2" xfId="0" applyFont="1" applyFill="1" applyBorder="1" applyAlignment="1">
      <alignment horizontal="left" vertical="center" wrapText="1"/>
    </xf>
    <xf numFmtId="164" fontId="11" fillId="0" borderId="2" xfId="24" applyFont="1" applyFill="1" applyBorder="1" applyAlignment="1">
      <alignment horizontal="center" vertical="center" wrapText="1"/>
      <protection/>
    </xf>
    <xf numFmtId="176" fontId="11" fillId="0" borderId="2" xfId="24" applyNumberFormat="1" applyFont="1" applyFill="1" applyBorder="1" applyAlignment="1">
      <alignment horizontal="center" vertical="center" wrapText="1"/>
      <protection/>
    </xf>
    <xf numFmtId="164" fontId="10" fillId="0" borderId="2" xfId="0" applyFont="1" applyFill="1" applyBorder="1" applyAlignment="1">
      <alignment horizontal="center" vertical="center"/>
    </xf>
    <xf numFmtId="164" fontId="10" fillId="0" borderId="5" xfId="0" applyFont="1" applyFill="1" applyBorder="1" applyAlignment="1">
      <alignment vertical="center" wrapText="1"/>
    </xf>
    <xf numFmtId="164" fontId="10" fillId="0" borderId="7" xfId="0" applyFont="1" applyBorder="1" applyAlignment="1">
      <alignment horizontal="left" vertical="center" wrapText="1"/>
    </xf>
    <xf numFmtId="164" fontId="10" fillId="0" borderId="7" xfId="24" applyFont="1" applyFill="1" applyBorder="1" applyAlignment="1">
      <alignment horizontal="center" vertical="center" wrapText="1"/>
      <protection/>
    </xf>
    <xf numFmtId="176" fontId="10" fillId="0" borderId="7" xfId="24" applyNumberFormat="1" applyFont="1" applyFill="1" applyBorder="1" applyAlignment="1">
      <alignment horizontal="center" vertical="center" wrapText="1"/>
      <protection/>
    </xf>
    <xf numFmtId="177" fontId="6" fillId="0" borderId="7" xfId="24" applyNumberFormat="1" applyFont="1" applyFill="1" applyBorder="1" applyAlignment="1">
      <alignment horizontal="center" vertical="center" wrapText="1"/>
      <protection/>
    </xf>
    <xf numFmtId="172" fontId="10" fillId="0" borderId="7" xfId="0" applyNumberFormat="1" applyFont="1" applyFill="1" applyBorder="1" applyAlignment="1">
      <alignment horizontal="center" vertical="center"/>
    </xf>
    <xf numFmtId="172" fontId="10" fillId="0" borderId="7" xfId="0" applyNumberFormat="1" applyFont="1" applyBorder="1" applyAlignment="1">
      <alignment horizontal="right" vertical="center"/>
    </xf>
    <xf numFmtId="164" fontId="10" fillId="0" borderId="7" xfId="0" applyFont="1" applyBorder="1" applyAlignment="1">
      <alignment horizontal="center" vertical="center"/>
    </xf>
    <xf numFmtId="178" fontId="10" fillId="0" borderId="2" xfId="24" applyNumberFormat="1" applyFont="1" applyFill="1" applyBorder="1" applyAlignment="1">
      <alignment horizontal="center" vertical="center" wrapText="1"/>
      <protection/>
    </xf>
    <xf numFmtId="164" fontId="6" fillId="3" borderId="7" xfId="24" applyFont="1" applyFill="1" applyBorder="1" applyAlignment="1">
      <alignment horizontal="right" vertical="center" wrapText="1"/>
      <protection/>
    </xf>
    <xf numFmtId="167" fontId="6" fillId="3" borderId="7" xfId="24" applyNumberFormat="1" applyFont="1" applyFill="1" applyBorder="1" applyAlignment="1">
      <alignment horizontal="right" vertical="center" wrapText="1"/>
      <protection/>
    </xf>
    <xf numFmtId="167" fontId="6" fillId="3" borderId="7" xfId="24" applyNumberFormat="1" applyFont="1" applyFill="1" applyBorder="1" applyAlignment="1">
      <alignment horizontal="center" vertical="center" wrapText="1"/>
      <protection/>
    </xf>
    <xf numFmtId="179" fontId="10" fillId="3" borderId="7" xfId="0" applyNumberFormat="1" applyFont="1" applyFill="1" applyBorder="1" applyAlignment="1">
      <alignment vertic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ny 2" xfId="22"/>
    <cellStyle name="Normalny 3" xfId="23"/>
    <cellStyle name="Normalny_Arkusz1" xfId="24"/>
    <cellStyle name="Normalny_Arkusz1 2" xfId="25"/>
    <cellStyle name="Normalny_Arkusz1_1" xfId="26"/>
    <cellStyle name="Procentowy 2" xfId="27"/>
    <cellStyle name="Result" xfId="28"/>
    <cellStyle name="Result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7">
      <selection activeCell="B45" sqref="B45"/>
    </sheetView>
  </sheetViews>
  <sheetFormatPr defaultColWidth="11.19921875" defaultRowHeight="14.25"/>
  <cols>
    <col min="1" max="1" width="3.796875" style="0" customWidth="1"/>
    <col min="2" max="2" width="23.3984375" style="0" customWidth="1"/>
    <col min="3" max="3" width="12.3984375" style="0" customWidth="1"/>
    <col min="4" max="4" width="9.296875" style="0" customWidth="1"/>
    <col min="5" max="5" width="12.09765625" style="0" customWidth="1"/>
    <col min="6" max="6" width="10.59765625" style="0" customWidth="1"/>
    <col min="7" max="7" width="10" style="0" customWidth="1"/>
    <col min="8" max="8" width="9.296875" style="0" customWidth="1"/>
    <col min="9" max="9" width="10.796875" style="0" customWidth="1"/>
    <col min="10" max="10" width="9.09765625" style="0" customWidth="1"/>
    <col min="11" max="11" width="8.3984375" style="0" customWidth="1"/>
    <col min="12" max="16384" width="10.796875" style="0" customWidth="1"/>
  </cols>
  <sheetData>
    <row r="1" spans="1:11" ht="7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6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3" t="s">
        <v>12</v>
      </c>
    </row>
    <row r="4" spans="1:11" ht="38.25" customHeight="1">
      <c r="A4" s="7">
        <v>1</v>
      </c>
      <c r="B4" s="8" t="s">
        <v>13</v>
      </c>
      <c r="C4" s="7" t="s">
        <v>14</v>
      </c>
      <c r="D4" s="9" t="s">
        <v>15</v>
      </c>
      <c r="E4" s="10">
        <v>66</v>
      </c>
      <c r="F4" s="11"/>
      <c r="G4" s="12">
        <f>E4*F4</f>
        <v>0</v>
      </c>
      <c r="H4" s="13"/>
      <c r="I4" s="14">
        <f>G4+(G4*H4/100)</f>
        <v>0</v>
      </c>
      <c r="J4" s="15"/>
      <c r="K4" s="15"/>
    </row>
    <row r="5" spans="1:11" ht="53.25" customHeight="1">
      <c r="A5" s="7">
        <v>2</v>
      </c>
      <c r="B5" s="8" t="s">
        <v>16</v>
      </c>
      <c r="C5" s="7" t="s">
        <v>17</v>
      </c>
      <c r="D5" s="9" t="s">
        <v>15</v>
      </c>
      <c r="E5" s="10">
        <v>72</v>
      </c>
      <c r="F5" s="11"/>
      <c r="G5" s="12">
        <f>E5*F5</f>
        <v>0</v>
      </c>
      <c r="H5" s="13"/>
      <c r="I5" s="14">
        <f>G5+(G5*H5/100)</f>
        <v>0</v>
      </c>
      <c r="J5" s="15"/>
      <c r="K5" s="15"/>
    </row>
    <row r="6" spans="1:11" ht="47.25" customHeight="1">
      <c r="A6" s="7">
        <v>3</v>
      </c>
      <c r="B6" s="8" t="s">
        <v>18</v>
      </c>
      <c r="C6" s="7" t="s">
        <v>14</v>
      </c>
      <c r="D6" s="9" t="s">
        <v>15</v>
      </c>
      <c r="E6" s="10">
        <v>72</v>
      </c>
      <c r="F6" s="11"/>
      <c r="G6" s="12">
        <f>E6*F6</f>
        <v>0</v>
      </c>
      <c r="H6" s="16"/>
      <c r="I6" s="14">
        <f>G6+(G6*H6/100)</f>
        <v>0</v>
      </c>
      <c r="J6" s="15"/>
      <c r="K6" s="15"/>
    </row>
    <row r="7" spans="1:11" ht="51.75" customHeight="1">
      <c r="A7" s="7">
        <v>4</v>
      </c>
      <c r="B7" s="8" t="s">
        <v>19</v>
      </c>
      <c r="C7" s="7" t="s">
        <v>14</v>
      </c>
      <c r="D7" s="9" t="s">
        <v>15</v>
      </c>
      <c r="E7" s="10">
        <v>54</v>
      </c>
      <c r="F7" s="11"/>
      <c r="G7" s="12">
        <f>E7*F7</f>
        <v>0</v>
      </c>
      <c r="H7" s="16"/>
      <c r="I7" s="14">
        <f>G7+(G7*H7/100)</f>
        <v>0</v>
      </c>
      <c r="J7" s="15"/>
      <c r="K7" s="15"/>
    </row>
    <row r="8" spans="1:11" ht="41.25" customHeight="1">
      <c r="A8" s="7">
        <v>5</v>
      </c>
      <c r="B8" s="8" t="s">
        <v>20</v>
      </c>
      <c r="C8" s="7" t="s">
        <v>14</v>
      </c>
      <c r="D8" s="9" t="s">
        <v>15</v>
      </c>
      <c r="E8" s="10">
        <v>72</v>
      </c>
      <c r="F8" s="11"/>
      <c r="G8" s="12">
        <f>E8*F8</f>
        <v>0</v>
      </c>
      <c r="H8" s="16"/>
      <c r="I8" s="14">
        <f>G8+(G8*H8/100)</f>
        <v>0</v>
      </c>
      <c r="J8" s="15"/>
      <c r="K8" s="15"/>
    </row>
    <row r="9" spans="1:11" ht="45.75" customHeight="1">
      <c r="A9" s="7">
        <v>6</v>
      </c>
      <c r="B9" s="8" t="s">
        <v>21</v>
      </c>
      <c r="C9" s="7" t="s">
        <v>14</v>
      </c>
      <c r="D9" s="9" t="s">
        <v>15</v>
      </c>
      <c r="E9" s="10">
        <v>64</v>
      </c>
      <c r="F9" s="11"/>
      <c r="G9" s="12">
        <f>E9*F9</f>
        <v>0</v>
      </c>
      <c r="H9" s="16"/>
      <c r="I9" s="14">
        <f>G9+(G9*H9/100)</f>
        <v>0</v>
      </c>
      <c r="J9" s="15"/>
      <c r="K9" s="15"/>
    </row>
    <row r="10" spans="1:11" ht="41.25" customHeight="1">
      <c r="A10" s="7">
        <v>7</v>
      </c>
      <c r="B10" s="8" t="s">
        <v>22</v>
      </c>
      <c r="C10" s="7" t="s">
        <v>17</v>
      </c>
      <c r="D10" s="7" t="s">
        <v>23</v>
      </c>
      <c r="E10" s="10">
        <v>48</v>
      </c>
      <c r="F10" s="11"/>
      <c r="G10" s="12">
        <f>E10*F10</f>
        <v>0</v>
      </c>
      <c r="H10" s="16"/>
      <c r="I10" s="14">
        <f>G10+(G10*H10/100)</f>
        <v>0</v>
      </c>
      <c r="J10" s="15"/>
      <c r="K10" s="15"/>
    </row>
    <row r="11" spans="1:11" ht="87.75" customHeight="1">
      <c r="A11" s="7">
        <v>8</v>
      </c>
      <c r="B11" s="17" t="s">
        <v>24</v>
      </c>
      <c r="C11" s="7" t="s">
        <v>14</v>
      </c>
      <c r="D11" s="9" t="s">
        <v>25</v>
      </c>
      <c r="E11" s="18">
        <v>22</v>
      </c>
      <c r="F11" s="11"/>
      <c r="G11" s="12">
        <f>E11*F11</f>
        <v>0</v>
      </c>
      <c r="H11" s="16"/>
      <c r="I11" s="14">
        <f>G11+(G11*H11/100)</f>
        <v>0</v>
      </c>
      <c r="J11" s="15"/>
      <c r="K11" s="15"/>
    </row>
    <row r="12" spans="1:11" ht="37.5" customHeight="1">
      <c r="A12" s="7">
        <v>9</v>
      </c>
      <c r="B12" s="8" t="s">
        <v>26</v>
      </c>
      <c r="C12" s="7" t="s">
        <v>27</v>
      </c>
      <c r="D12" s="9" t="s">
        <v>28</v>
      </c>
      <c r="E12" s="19">
        <v>60</v>
      </c>
      <c r="F12" s="11"/>
      <c r="G12" s="12">
        <f>E12*F12</f>
        <v>0</v>
      </c>
      <c r="H12" s="16"/>
      <c r="I12" s="14">
        <f>G12+(G12*H12/100)</f>
        <v>0</v>
      </c>
      <c r="J12" s="15"/>
      <c r="K12" s="15"/>
    </row>
    <row r="13" spans="1:11" ht="51" customHeight="1">
      <c r="A13" s="7">
        <v>10</v>
      </c>
      <c r="B13" s="20" t="s">
        <v>29</v>
      </c>
      <c r="C13" s="7" t="s">
        <v>14</v>
      </c>
      <c r="D13" s="9" t="s">
        <v>30</v>
      </c>
      <c r="E13" s="18">
        <v>4</v>
      </c>
      <c r="F13" s="11"/>
      <c r="G13" s="12">
        <f>E13*F13</f>
        <v>0</v>
      </c>
      <c r="H13" s="16"/>
      <c r="I13" s="14">
        <f>G13+(G13*H13/100)</f>
        <v>0</v>
      </c>
      <c r="J13" s="15"/>
      <c r="K13" s="15"/>
    </row>
    <row r="14" spans="1:11" ht="30" customHeight="1">
      <c r="A14" s="21" t="s">
        <v>31</v>
      </c>
      <c r="B14" s="21"/>
      <c r="C14" s="21"/>
      <c r="D14" s="21"/>
      <c r="E14" s="21"/>
      <c r="F14" s="21"/>
      <c r="G14" s="22">
        <f>SUM(G4:G13)</f>
        <v>0</v>
      </c>
      <c r="H14" s="23" t="s">
        <v>32</v>
      </c>
      <c r="I14" s="22">
        <f>SUM(I4:I13)</f>
        <v>0</v>
      </c>
      <c r="J14" s="24"/>
      <c r="K14" s="24"/>
    </row>
    <row r="15" spans="2:8" ht="12.75">
      <c r="B15" s="25" t="s">
        <v>32</v>
      </c>
      <c r="E15" s="26"/>
      <c r="F15" s="26"/>
      <c r="G15" s="26"/>
      <c r="H15" s="26"/>
    </row>
    <row r="16" spans="1:10" ht="37.5" customHeight="1">
      <c r="A16" s="27" t="s">
        <v>33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74.25" customHeight="1">
      <c r="A17" s="28" t="s">
        <v>34</v>
      </c>
      <c r="B17" s="28" t="s">
        <v>35</v>
      </c>
      <c r="C17" s="29" t="s">
        <v>36</v>
      </c>
      <c r="D17" s="29" t="s">
        <v>37</v>
      </c>
      <c r="E17" s="29" t="s">
        <v>38</v>
      </c>
      <c r="F17" s="4" t="s">
        <v>7</v>
      </c>
      <c r="G17" s="5" t="s">
        <v>8</v>
      </c>
      <c r="H17" s="6" t="s">
        <v>9</v>
      </c>
      <c r="I17" s="5" t="s">
        <v>10</v>
      </c>
      <c r="J17" s="30" t="s">
        <v>11</v>
      </c>
    </row>
    <row r="18" spans="1:10" ht="33" customHeight="1">
      <c r="A18" s="31" t="s">
        <v>39</v>
      </c>
      <c r="B18" s="32" t="s">
        <v>40</v>
      </c>
      <c r="C18" s="32"/>
      <c r="D18" s="32"/>
      <c r="E18" s="32"/>
      <c r="F18" s="32"/>
      <c r="G18" s="32"/>
      <c r="H18" s="32"/>
      <c r="I18" s="32"/>
      <c r="J18" s="33"/>
    </row>
    <row r="19" spans="1:10" ht="73.5" customHeight="1">
      <c r="A19" s="34">
        <v>1</v>
      </c>
      <c r="B19" s="35" t="s">
        <v>41</v>
      </c>
      <c r="C19" s="34">
        <v>192</v>
      </c>
      <c r="D19" s="36" t="s">
        <v>42</v>
      </c>
      <c r="E19" s="37">
        <v>4</v>
      </c>
      <c r="F19" s="38"/>
      <c r="G19" s="38">
        <f>E19*F19</f>
        <v>0</v>
      </c>
      <c r="H19" s="35"/>
      <c r="I19" s="39">
        <f>G19+(G19*H19/100)</f>
        <v>0</v>
      </c>
      <c r="J19" s="40"/>
    </row>
    <row r="20" spans="1:10" ht="62.25" customHeight="1">
      <c r="A20" s="34">
        <v>2</v>
      </c>
      <c r="B20" s="35" t="s">
        <v>43</v>
      </c>
      <c r="C20" s="34">
        <v>384</v>
      </c>
      <c r="D20" s="36" t="s">
        <v>42</v>
      </c>
      <c r="E20" s="37">
        <v>6</v>
      </c>
      <c r="F20" s="38"/>
      <c r="G20" s="38">
        <f>E20*F20</f>
        <v>0</v>
      </c>
      <c r="H20" s="35"/>
      <c r="I20" s="39">
        <f>G20+(G20*H20/100)</f>
        <v>0</v>
      </c>
      <c r="J20" s="40"/>
    </row>
    <row r="21" spans="1:10" ht="37.5" customHeight="1">
      <c r="A21" s="31" t="s">
        <v>44</v>
      </c>
      <c r="B21" s="41" t="s">
        <v>45</v>
      </c>
      <c r="C21" s="42"/>
      <c r="D21" s="42"/>
      <c r="E21" s="42"/>
      <c r="F21" s="42"/>
      <c r="G21" s="43" t="s">
        <v>32</v>
      </c>
      <c r="H21" s="44"/>
      <c r="I21" s="45" t="s">
        <v>32</v>
      </c>
      <c r="J21" s="33"/>
    </row>
    <row r="22" spans="1:10" ht="36" customHeight="1">
      <c r="A22" s="34">
        <v>1</v>
      </c>
      <c r="B22" s="35" t="s">
        <v>46</v>
      </c>
      <c r="C22" s="34">
        <v>3456</v>
      </c>
      <c r="D22" s="46" t="s">
        <v>47</v>
      </c>
      <c r="E22" s="47">
        <v>18</v>
      </c>
      <c r="F22" s="38"/>
      <c r="G22" s="38">
        <f>E22*F22</f>
        <v>0</v>
      </c>
      <c r="H22" s="48"/>
      <c r="I22" s="39">
        <f>G22+(G22*H22/100)</f>
        <v>0</v>
      </c>
      <c r="J22" s="40"/>
    </row>
    <row r="23" spans="1:10" ht="36" customHeight="1">
      <c r="A23" s="49">
        <v>2</v>
      </c>
      <c r="B23" s="50" t="s">
        <v>48</v>
      </c>
      <c r="C23" s="49">
        <v>24</v>
      </c>
      <c r="D23" s="51" t="s">
        <v>49</v>
      </c>
      <c r="E23" s="52">
        <v>2</v>
      </c>
      <c r="F23" s="53"/>
      <c r="G23" s="54">
        <f>E23*F23</f>
        <v>0</v>
      </c>
      <c r="H23" s="55"/>
      <c r="I23" s="56">
        <f>G23+(G23*H23/100)</f>
        <v>0</v>
      </c>
      <c r="J23" s="57"/>
    </row>
    <row r="24" spans="1:10" ht="42" customHeight="1">
      <c r="A24" s="58" t="s">
        <v>50</v>
      </c>
      <c r="B24" s="59" t="s">
        <v>51</v>
      </c>
      <c r="C24" s="59"/>
      <c r="D24" s="59"/>
      <c r="E24" s="59"/>
      <c r="F24" s="59"/>
      <c r="G24" s="60" t="s">
        <v>32</v>
      </c>
      <c r="H24" s="29"/>
      <c r="I24" s="60" t="s">
        <v>32</v>
      </c>
      <c r="J24" s="33"/>
    </row>
    <row r="25" spans="1:10" ht="45" customHeight="1">
      <c r="A25" s="61">
        <v>1</v>
      </c>
      <c r="B25" s="62" t="s">
        <v>52</v>
      </c>
      <c r="C25" s="63">
        <v>192</v>
      </c>
      <c r="D25" s="64" t="s">
        <v>42</v>
      </c>
      <c r="E25" s="65">
        <v>6</v>
      </c>
      <c r="F25" s="66"/>
      <c r="G25" s="67">
        <f>E25*F25</f>
        <v>0</v>
      </c>
      <c r="H25" s="68"/>
      <c r="I25" s="69">
        <f>G25+(G25*H25/100)</f>
        <v>0</v>
      </c>
      <c r="J25" s="70"/>
    </row>
    <row r="26" spans="1:10" ht="30.75" customHeight="1">
      <c r="A26" s="71" t="s">
        <v>53</v>
      </c>
      <c r="B26" s="71"/>
      <c r="C26" s="71"/>
      <c r="D26" s="71"/>
      <c r="E26" s="71"/>
      <c r="F26" s="71"/>
      <c r="G26" s="72">
        <f>SUM(G19:G25)</f>
        <v>0</v>
      </c>
      <c r="H26" s="73" t="s">
        <v>32</v>
      </c>
      <c r="I26" s="72">
        <f>SUM(I19:I25)</f>
        <v>0</v>
      </c>
      <c r="J26" s="74"/>
    </row>
    <row r="27" spans="1:10" ht="35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68.25" customHeight="1">
      <c r="A28" s="28" t="s">
        <v>54</v>
      </c>
      <c r="B28" s="29" t="s">
        <v>55</v>
      </c>
      <c r="C28" s="29" t="s">
        <v>56</v>
      </c>
      <c r="D28" s="76" t="s">
        <v>57</v>
      </c>
      <c r="E28" s="4" t="s">
        <v>7</v>
      </c>
      <c r="F28" s="5" t="s">
        <v>8</v>
      </c>
      <c r="G28" s="6" t="s">
        <v>9</v>
      </c>
      <c r="H28" s="5" t="s">
        <v>10</v>
      </c>
      <c r="I28" s="77" t="s">
        <v>11</v>
      </c>
      <c r="J28" s="78"/>
    </row>
    <row r="29" spans="1:10" ht="31.5" customHeight="1">
      <c r="A29" s="79" t="s">
        <v>39</v>
      </c>
      <c r="B29" s="80" t="s">
        <v>58</v>
      </c>
      <c r="C29" s="80"/>
      <c r="D29" s="80"/>
      <c r="E29" s="80"/>
      <c r="F29" s="80"/>
      <c r="G29" s="80"/>
      <c r="H29" s="80"/>
      <c r="I29" s="81"/>
      <c r="J29" s="78"/>
    </row>
    <row r="30" spans="1:10" ht="12.75">
      <c r="A30" s="82">
        <v>1</v>
      </c>
      <c r="B30" s="83" t="s">
        <v>59</v>
      </c>
      <c r="C30" s="82" t="s">
        <v>27</v>
      </c>
      <c r="D30" s="84">
        <v>8</v>
      </c>
      <c r="E30" s="85"/>
      <c r="F30" s="85">
        <f>D30*E30</f>
        <v>0</v>
      </c>
      <c r="G30" s="48"/>
      <c r="H30" s="39">
        <f>F30+(F30*G30/100)</f>
        <v>0</v>
      </c>
      <c r="I30" s="86"/>
      <c r="J30" s="78"/>
    </row>
    <row r="31" spans="1:10" ht="12.75">
      <c r="A31" s="82">
        <v>2</v>
      </c>
      <c r="B31" s="83" t="s">
        <v>60</v>
      </c>
      <c r="C31" s="82" t="s">
        <v>27</v>
      </c>
      <c r="D31" s="31">
        <v>26</v>
      </c>
      <c r="E31" s="85"/>
      <c r="F31" s="85">
        <f>D31*E31</f>
        <v>0</v>
      </c>
      <c r="G31" s="48"/>
      <c r="H31" s="39">
        <f>F31+(F31*G31/100)</f>
        <v>0</v>
      </c>
      <c r="I31" s="86"/>
      <c r="J31" s="78"/>
    </row>
    <row r="32" spans="1:10" ht="31.5" customHeight="1">
      <c r="A32" s="31" t="s">
        <v>44</v>
      </c>
      <c r="B32" s="41" t="s">
        <v>61</v>
      </c>
      <c r="C32" s="87"/>
      <c r="D32" s="87"/>
      <c r="E32" s="87"/>
      <c r="F32" s="88"/>
      <c r="G32" s="88"/>
      <c r="H32" s="88"/>
      <c r="I32" s="89"/>
      <c r="J32" s="78"/>
    </row>
    <row r="33" spans="1:10" ht="66.75" customHeight="1">
      <c r="A33" s="34">
        <v>1</v>
      </c>
      <c r="B33" s="35" t="s">
        <v>62</v>
      </c>
      <c r="C33" s="48" t="s">
        <v>14</v>
      </c>
      <c r="D33" s="90">
        <v>26</v>
      </c>
      <c r="E33" s="91"/>
      <c r="F33" s="92">
        <f>D33*E33</f>
        <v>0</v>
      </c>
      <c r="G33" s="48"/>
      <c r="H33" s="93">
        <f>F33+(F33*G33/100)</f>
        <v>0</v>
      </c>
      <c r="I33" s="86"/>
      <c r="J33" s="78"/>
    </row>
    <row r="34" spans="1:10" ht="39" customHeight="1">
      <c r="A34" s="31" t="s">
        <v>50</v>
      </c>
      <c r="B34" s="94" t="s">
        <v>63</v>
      </c>
      <c r="C34" s="94"/>
      <c r="D34" s="94"/>
      <c r="E34" s="94"/>
      <c r="F34" s="95"/>
      <c r="G34" s="95"/>
      <c r="H34" s="96">
        <f>F34+(F34*G34/100)</f>
        <v>0</v>
      </c>
      <c r="I34" s="97"/>
      <c r="J34" s="78"/>
    </row>
    <row r="35" spans="1:10" ht="39" customHeight="1">
      <c r="A35" s="82">
        <v>1</v>
      </c>
      <c r="B35" s="83" t="s">
        <v>64</v>
      </c>
      <c r="C35" s="98" t="s">
        <v>14</v>
      </c>
      <c r="D35" s="31">
        <v>24</v>
      </c>
      <c r="E35" s="85"/>
      <c r="F35" s="85">
        <f>D35*E35</f>
        <v>0</v>
      </c>
      <c r="G35" s="99"/>
      <c r="H35" s="93">
        <f>F35+(F35*G35/100)</f>
        <v>0</v>
      </c>
      <c r="I35" s="86"/>
      <c r="J35" s="78"/>
    </row>
    <row r="36" spans="1:10" ht="36.75" customHeight="1">
      <c r="A36" s="82">
        <v>2</v>
      </c>
      <c r="B36" s="83" t="s">
        <v>65</v>
      </c>
      <c r="C36" s="100" t="s">
        <v>14</v>
      </c>
      <c r="D36" s="31">
        <v>16</v>
      </c>
      <c r="E36" s="85"/>
      <c r="F36" s="85">
        <f>D36*E36</f>
        <v>0</v>
      </c>
      <c r="G36" s="48"/>
      <c r="H36" s="93">
        <f>F36+(F36*G36/100)</f>
        <v>0</v>
      </c>
      <c r="I36" s="86"/>
      <c r="J36" s="78"/>
    </row>
    <row r="37" spans="1:10" ht="29.25" customHeight="1">
      <c r="A37" s="101" t="s">
        <v>66</v>
      </c>
      <c r="B37" s="101"/>
      <c r="C37" s="101"/>
      <c r="D37" s="101"/>
      <c r="E37" s="101"/>
      <c r="F37" s="102">
        <f>SUM(F30:F36)</f>
        <v>0</v>
      </c>
      <c r="G37" s="103" t="s">
        <v>32</v>
      </c>
      <c r="H37" s="104">
        <f>SUM(H30:H36)</f>
        <v>0</v>
      </c>
      <c r="I37" s="105" t="s">
        <v>32</v>
      </c>
      <c r="J37" s="78"/>
    </row>
    <row r="38" spans="1:10" ht="28.5" customHeight="1">
      <c r="A38" s="106" t="s">
        <v>67</v>
      </c>
      <c r="B38" s="106"/>
      <c r="C38" s="106"/>
      <c r="D38" s="106"/>
      <c r="E38" s="106"/>
      <c r="F38" s="107">
        <f>G26+F37</f>
        <v>0</v>
      </c>
      <c r="G38" s="74"/>
      <c r="H38" s="107">
        <f>I26+H37</f>
        <v>0</v>
      </c>
      <c r="I38" s="78"/>
      <c r="J38" s="78"/>
    </row>
    <row r="39" spans="1:10" ht="38.2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38.25" customHeight="1">
      <c r="A40" s="2" t="s">
        <v>68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63" customHeight="1">
      <c r="A41" s="109" t="s">
        <v>69</v>
      </c>
      <c r="B41" s="109" t="s">
        <v>70</v>
      </c>
      <c r="C41" s="109" t="s">
        <v>4</v>
      </c>
      <c r="D41" s="109" t="s">
        <v>71</v>
      </c>
      <c r="E41" s="109" t="s">
        <v>72</v>
      </c>
      <c r="F41" s="4" t="s">
        <v>7</v>
      </c>
      <c r="G41" s="4" t="s">
        <v>8</v>
      </c>
      <c r="H41" s="110" t="s">
        <v>9</v>
      </c>
      <c r="I41" s="4" t="s">
        <v>10</v>
      </c>
      <c r="J41" s="4" t="s">
        <v>73</v>
      </c>
    </row>
    <row r="42" spans="1:10" ht="234" customHeight="1">
      <c r="A42" s="7">
        <v>1</v>
      </c>
      <c r="B42" s="20" t="s">
        <v>74</v>
      </c>
      <c r="C42" s="7" t="s">
        <v>14</v>
      </c>
      <c r="D42" s="111">
        <v>1</v>
      </c>
      <c r="E42" s="112">
        <v>440</v>
      </c>
      <c r="F42" s="113"/>
      <c r="G42" s="114">
        <f>E42*F42</f>
        <v>0</v>
      </c>
      <c r="H42" s="115"/>
      <c r="I42" s="114">
        <f>G42+(G42*H42/100)</f>
        <v>0</v>
      </c>
      <c r="J42" s="20"/>
    </row>
    <row r="43" spans="1:10" ht="83.25" customHeight="1">
      <c r="A43" s="7">
        <v>2</v>
      </c>
      <c r="B43" s="116" t="s">
        <v>75</v>
      </c>
      <c r="C43" s="7" t="s">
        <v>14</v>
      </c>
      <c r="D43" s="111">
        <v>20</v>
      </c>
      <c r="E43" s="112">
        <v>28</v>
      </c>
      <c r="F43" s="113"/>
      <c r="G43" s="114">
        <f>E43*F43</f>
        <v>0</v>
      </c>
      <c r="H43" s="115"/>
      <c r="I43" s="114">
        <f>G43+(G43*H43/100)</f>
        <v>0</v>
      </c>
      <c r="J43" s="20"/>
    </row>
    <row r="44" spans="1:10" ht="12.75">
      <c r="A44" s="7">
        <v>3</v>
      </c>
      <c r="B44" s="116" t="s">
        <v>76</v>
      </c>
      <c r="C44" s="117" t="s">
        <v>77</v>
      </c>
      <c r="D44" s="118">
        <v>1</v>
      </c>
      <c r="E44" s="119">
        <v>240</v>
      </c>
      <c r="F44" s="113"/>
      <c r="G44" s="114">
        <f>E44*F44</f>
        <v>0</v>
      </c>
      <c r="H44" s="115"/>
      <c r="I44" s="114">
        <f>G44+(G44*H44/100)</f>
        <v>0</v>
      </c>
      <c r="J44" s="120"/>
    </row>
    <row r="45" spans="1:10" ht="78.75" customHeight="1">
      <c r="A45" s="7">
        <v>4</v>
      </c>
      <c r="B45" s="116" t="s">
        <v>78</v>
      </c>
      <c r="C45" s="117" t="s">
        <v>77</v>
      </c>
      <c r="D45" s="118" t="s">
        <v>79</v>
      </c>
      <c r="E45" s="119">
        <v>160</v>
      </c>
      <c r="F45" s="113"/>
      <c r="G45" s="114">
        <f>E45*F45</f>
        <v>0</v>
      </c>
      <c r="H45" s="115"/>
      <c r="I45" s="114">
        <f>G45+(G45*H45/100)</f>
        <v>0</v>
      </c>
      <c r="J45" s="20"/>
    </row>
    <row r="46" spans="1:10" ht="92.25" customHeight="1">
      <c r="A46" s="7">
        <v>5</v>
      </c>
      <c r="B46" s="121" t="s">
        <v>80</v>
      </c>
      <c r="C46" s="122" t="s">
        <v>14</v>
      </c>
      <c r="D46" s="123">
        <v>10</v>
      </c>
      <c r="E46" s="124">
        <v>12</v>
      </c>
      <c r="F46" s="125"/>
      <c r="G46" s="126">
        <f>E46*F46</f>
        <v>0</v>
      </c>
      <c r="H46" s="127"/>
      <c r="I46" s="126">
        <f>G46+(G46*H46/100)</f>
        <v>0</v>
      </c>
      <c r="J46" s="15"/>
    </row>
    <row r="47" spans="1:10" ht="105.75" customHeight="1">
      <c r="A47" s="128">
        <v>6</v>
      </c>
      <c r="B47" s="129" t="s">
        <v>81</v>
      </c>
      <c r="C47" s="130" t="s">
        <v>14</v>
      </c>
      <c r="D47" s="131">
        <v>20</v>
      </c>
      <c r="E47" s="112">
        <v>8</v>
      </c>
      <c r="F47" s="113"/>
      <c r="G47" s="114">
        <f>E47*F47</f>
        <v>0</v>
      </c>
      <c r="H47" s="132"/>
      <c r="I47" s="114">
        <f>G47+(G47*H47/100)</f>
        <v>0</v>
      </c>
      <c r="J47" s="133"/>
    </row>
    <row r="48" spans="1:10" ht="222" customHeight="1">
      <c r="A48" s="7">
        <v>7</v>
      </c>
      <c r="B48" s="134" t="s">
        <v>82</v>
      </c>
      <c r="C48" s="135" t="s">
        <v>14</v>
      </c>
      <c r="D48" s="136">
        <v>25</v>
      </c>
      <c r="E48" s="137">
        <v>4</v>
      </c>
      <c r="F48" s="138"/>
      <c r="G48" s="139">
        <f>E48*F48</f>
        <v>0</v>
      </c>
      <c r="H48" s="140"/>
      <c r="I48" s="139">
        <f>G48+(G48*H48/100)</f>
        <v>0</v>
      </c>
      <c r="J48" s="20"/>
    </row>
    <row r="49" spans="1:10" ht="193.5" customHeight="1">
      <c r="A49" s="7">
        <v>8</v>
      </c>
      <c r="B49" s="116" t="s">
        <v>83</v>
      </c>
      <c r="C49" s="7" t="s">
        <v>14</v>
      </c>
      <c r="D49" s="111">
        <v>20</v>
      </c>
      <c r="E49" s="112">
        <v>4</v>
      </c>
      <c r="F49" s="113"/>
      <c r="G49" s="114">
        <f>E49*F49</f>
        <v>0</v>
      </c>
      <c r="H49" s="115"/>
      <c r="I49" s="114">
        <f>G49+(G49*H49/100)</f>
        <v>0</v>
      </c>
      <c r="J49" s="20"/>
    </row>
    <row r="50" spans="1:10" ht="150.75" customHeight="1">
      <c r="A50" s="7">
        <v>9</v>
      </c>
      <c r="B50" s="116" t="s">
        <v>84</v>
      </c>
      <c r="C50" s="7" t="s">
        <v>14</v>
      </c>
      <c r="D50" s="111">
        <v>20</v>
      </c>
      <c r="E50" s="112">
        <v>8</v>
      </c>
      <c r="F50" s="113"/>
      <c r="G50" s="114">
        <f>E50*F50</f>
        <v>0</v>
      </c>
      <c r="H50" s="115"/>
      <c r="I50" s="114">
        <f>G50+(G50*H50/100)</f>
        <v>0</v>
      </c>
      <c r="J50" s="20"/>
    </row>
    <row r="51" spans="1:10" ht="115.5" customHeight="1">
      <c r="A51" s="7">
        <v>10</v>
      </c>
      <c r="B51" s="116" t="s">
        <v>85</v>
      </c>
      <c r="C51" s="7" t="s">
        <v>14</v>
      </c>
      <c r="D51" s="111">
        <v>10</v>
      </c>
      <c r="E51" s="112">
        <v>4</v>
      </c>
      <c r="F51" s="113"/>
      <c r="G51" s="114">
        <f>E51*F51</f>
        <v>0</v>
      </c>
      <c r="H51" s="115"/>
      <c r="I51" s="114">
        <f>G51+(G51*H51/100)</f>
        <v>0</v>
      </c>
      <c r="J51" s="20"/>
    </row>
    <row r="52" spans="1:10" ht="115.5" customHeight="1">
      <c r="A52" s="7">
        <v>11</v>
      </c>
      <c r="B52" s="129" t="s">
        <v>86</v>
      </c>
      <c r="C52" s="130" t="s">
        <v>14</v>
      </c>
      <c r="D52" s="131">
        <v>10</v>
      </c>
      <c r="E52" s="112">
        <v>8</v>
      </c>
      <c r="F52" s="113"/>
      <c r="G52" s="114">
        <f>E52*F52</f>
        <v>0</v>
      </c>
      <c r="H52" s="132"/>
      <c r="I52" s="114">
        <f>G52+(G52*H52/100)</f>
        <v>0</v>
      </c>
      <c r="J52" s="15"/>
    </row>
    <row r="53" spans="1:10" ht="19.5" customHeight="1">
      <c r="A53" s="7">
        <v>12</v>
      </c>
      <c r="B53" s="116" t="s">
        <v>87</v>
      </c>
      <c r="C53" s="7" t="s">
        <v>14</v>
      </c>
      <c r="D53" s="141">
        <v>1000</v>
      </c>
      <c r="E53" s="112">
        <v>20</v>
      </c>
      <c r="F53" s="113"/>
      <c r="G53" s="114">
        <f>E53*F53</f>
        <v>0</v>
      </c>
      <c r="H53" s="115"/>
      <c r="I53" s="114">
        <f>G53+(G53*H53/100)</f>
        <v>0</v>
      </c>
      <c r="J53" s="20"/>
    </row>
    <row r="54" spans="1:10" ht="25.5" customHeight="1">
      <c r="A54" s="7">
        <v>13</v>
      </c>
      <c r="B54" s="116" t="s">
        <v>88</v>
      </c>
      <c r="C54" s="7" t="s">
        <v>14</v>
      </c>
      <c r="D54" s="141">
        <v>100</v>
      </c>
      <c r="E54" s="112">
        <v>4</v>
      </c>
      <c r="F54" s="113"/>
      <c r="G54" s="114">
        <f>E54*F54</f>
        <v>0</v>
      </c>
      <c r="H54" s="115"/>
      <c r="I54" s="114">
        <f>G54+(G54*H54/100)</f>
        <v>0</v>
      </c>
      <c r="J54" s="20"/>
    </row>
    <row r="55" spans="1:10" ht="21.75" customHeight="1">
      <c r="A55" s="7">
        <v>14</v>
      </c>
      <c r="B55" s="116" t="s">
        <v>89</v>
      </c>
      <c r="C55" s="7" t="s">
        <v>14</v>
      </c>
      <c r="D55" s="141">
        <v>100</v>
      </c>
      <c r="E55" s="112">
        <v>4</v>
      </c>
      <c r="F55" s="113"/>
      <c r="G55" s="114">
        <f>E55*F55</f>
        <v>0</v>
      </c>
      <c r="H55" s="115"/>
      <c r="I55" s="114">
        <f>G55+(G55*H55/100)</f>
        <v>0</v>
      </c>
      <c r="J55" s="20"/>
    </row>
    <row r="56" spans="1:10" ht="24.75" customHeight="1">
      <c r="A56" s="7">
        <v>15</v>
      </c>
      <c r="B56" s="116" t="s">
        <v>90</v>
      </c>
      <c r="C56" s="7" t="s">
        <v>14</v>
      </c>
      <c r="D56" s="141">
        <v>100</v>
      </c>
      <c r="E56" s="112">
        <v>8</v>
      </c>
      <c r="F56" s="113"/>
      <c r="G56" s="114">
        <f>E56*F56</f>
        <v>0</v>
      </c>
      <c r="H56" s="115"/>
      <c r="I56" s="114">
        <f>G56+(G56*H56/100)</f>
        <v>0</v>
      </c>
      <c r="J56" s="20"/>
    </row>
    <row r="57" spans="1:10" ht="26.25" customHeight="1">
      <c r="A57" s="7">
        <v>16</v>
      </c>
      <c r="B57" s="116" t="s">
        <v>91</v>
      </c>
      <c r="C57" s="7" t="s">
        <v>14</v>
      </c>
      <c r="D57" s="141">
        <v>100</v>
      </c>
      <c r="E57" s="112">
        <v>4</v>
      </c>
      <c r="F57" s="113"/>
      <c r="G57" s="114">
        <f>E57*F57</f>
        <v>0</v>
      </c>
      <c r="H57" s="115"/>
      <c r="I57" s="114">
        <f>G57+(G57*H57/100)</f>
        <v>0</v>
      </c>
      <c r="J57" s="20"/>
    </row>
    <row r="58" spans="1:10" ht="24" customHeight="1">
      <c r="A58" s="7">
        <v>17</v>
      </c>
      <c r="B58" s="116" t="s">
        <v>92</v>
      </c>
      <c r="C58" s="7" t="s">
        <v>14</v>
      </c>
      <c r="D58" s="141">
        <v>100</v>
      </c>
      <c r="E58" s="112">
        <v>4</v>
      </c>
      <c r="F58" s="113"/>
      <c r="G58" s="114">
        <f>E58*F58</f>
        <v>0</v>
      </c>
      <c r="H58" s="115"/>
      <c r="I58" s="114">
        <f>G58+(G58*H58/100)</f>
        <v>0</v>
      </c>
      <c r="J58" s="20"/>
    </row>
    <row r="59" spans="1:10" ht="29.25" customHeight="1">
      <c r="A59" s="7">
        <v>18</v>
      </c>
      <c r="B59" s="116" t="s">
        <v>93</v>
      </c>
      <c r="C59" s="7" t="s">
        <v>14</v>
      </c>
      <c r="D59" s="141">
        <v>500</v>
      </c>
      <c r="E59" s="112">
        <v>4</v>
      </c>
      <c r="F59" s="113"/>
      <c r="G59" s="114">
        <f>E59*F59</f>
        <v>0</v>
      </c>
      <c r="H59" s="115"/>
      <c r="I59" s="114">
        <f>G59+(G59*H59/100)</f>
        <v>0</v>
      </c>
      <c r="J59" s="20"/>
    </row>
    <row r="60" spans="1:10" ht="27" customHeight="1">
      <c r="A60" s="142" t="s">
        <v>94</v>
      </c>
      <c r="B60" s="142"/>
      <c r="C60" s="142"/>
      <c r="D60" s="142"/>
      <c r="E60" s="142"/>
      <c r="F60" s="142"/>
      <c r="G60" s="143">
        <f>SUM(G42:G59)</f>
        <v>0</v>
      </c>
      <c r="H60" s="144" t="s">
        <v>32</v>
      </c>
      <c r="I60" s="143">
        <f>SUM(I42:I59)</f>
        <v>0</v>
      </c>
      <c r="J60" s="145" t="s">
        <v>32</v>
      </c>
    </row>
    <row r="62" ht="12.75">
      <c r="B62" s="25" t="s">
        <v>95</v>
      </c>
    </row>
    <row r="63" ht="12.75">
      <c r="B63" s="25" t="s">
        <v>96</v>
      </c>
    </row>
  </sheetData>
  <sheetProtection selectLockedCells="1" selectUnlockedCells="1"/>
  <mergeCells count="15">
    <mergeCell ref="A1:K1"/>
    <mergeCell ref="A2:K2"/>
    <mergeCell ref="A14:F14"/>
    <mergeCell ref="A16:J16"/>
    <mergeCell ref="B18:I18"/>
    <mergeCell ref="C21:F21"/>
    <mergeCell ref="B24:F24"/>
    <mergeCell ref="A26:F26"/>
    <mergeCell ref="A27:J27"/>
    <mergeCell ref="B29:H29"/>
    <mergeCell ref="B34:E34"/>
    <mergeCell ref="A37:E37"/>
    <mergeCell ref="A38:E38"/>
    <mergeCell ref="A40:J40"/>
    <mergeCell ref="A60:F60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Ania </cp:lastModifiedBy>
  <cp:lastPrinted>2019-07-11T07:25:23Z</cp:lastPrinted>
  <dcterms:created xsi:type="dcterms:W3CDTF">2019-07-05T12:01:38Z</dcterms:created>
  <dcterms:modified xsi:type="dcterms:W3CDTF">2019-07-17T10:26:48Z</dcterms:modified>
  <cp:category/>
  <cp:version/>
  <cp:contentType/>
  <cp:contentStatus/>
  <cp:revision>6</cp:revision>
</cp:coreProperties>
</file>