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<sst xmlns="http://schemas.openxmlformats.org/spreadsheetml/2006/main" count="230" uniqueCount="160">
  <si>
    <r>
      <t>Załącznik nr 1 do oferty (dodatek nr 2 do SIWZ) na dostawę środków dezynfekcyjnych i odkażających</t>
    </r>
    <r>
      <rPr>
        <b/>
        <sz val="12"/>
        <color indexed="8"/>
        <rFont val="Times New Roman"/>
        <family val="1"/>
      </rPr>
      <t>, nr sprawy ZP/N/06/19                                          Zamawiający: Niepubliczny Zakład Opieki Zdrowotnej Szpital im. prof. Z. Religi w Słubicach Sp. z o. o. 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  </r>
  </si>
  <si>
    <t>PAKIET NR 1 – Środki myjące i dezynfekcyjne do powierzchni</t>
  </si>
  <si>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</si>
  <si>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</si>
  <si>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</si>
  <si>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</si>
  <si>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</si>
  <si>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</si>
  <si>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</si>
  <si>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</si>
  <si>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</si>
  <si>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</si>
  <si>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</si>
  <si>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</si>
  <si>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 (łącznie z MRSA), Tbc, F- do 2min V (łącznie z Rota, Vaccinia, Adeno, HBV, HCV, HIV-do 2 min., Polio- do 30 min). Normy EN-14561, 14562, 14563, 14476</t>
  </si>
  <si>
    <t xml:space="preserve">Alkohol etylowy, izopropylowy, czwartorzędowa sól amoniowa                             </t>
  </si>
  <si>
    <t>Preparat alkoholowy do szybkiej dezynfekcji małych i trudno dostępnych powierzchni. Posiadający badania kliniczne dopuszczające prep. do stos. na oddz. Noworodkowym</t>
  </si>
  <si>
    <t xml:space="preserve">butelka 500 ml ze spryskiwaczem     </t>
  </si>
  <si>
    <t>butelka 1,0 l ze spryskiwaczem</t>
  </si>
  <si>
    <t>0,5% 15min – B (MRSA), F, Tbc, V (HIV, HBV, HCV, Adeno, Noro ,Ebola),  1% 30min -V -Poyoma SV40, 0,5% 30min – Spory</t>
  </si>
  <si>
    <t>QAV, aminy i alkohol</t>
  </si>
  <si>
    <t xml:space="preserve">Do mycia powierzchni sprzętu medycznego i dużych powierzchni. Może być stos. w obecności pacjentów i do powierzchni mających kontakt z żywnością.   Nie zawiera aldehydów i fenoli. Wysoka tolerancja materiałowa na tworzywo ABS i materiały obiciowe. Wyrób medyczny  </t>
  </si>
  <si>
    <t>butelka 1l koncentratu</t>
  </si>
  <si>
    <t>B, Tbc, F, V (HBV, HCV, HIV, Rota, Noro mysi i Polyoma SV40) – do 30min.</t>
  </si>
  <si>
    <t>QAV, dodecyloamina, 2-fenoksyetanol</t>
  </si>
  <si>
    <t>Preparat do mycia i dezynfekcji wszystkich powierzchni. Trwałość rozt. niezabrudzonego min.14 dni. Posiada pozytywną opinię Instytutu Matki i Dziecka. Wyrób medyczny</t>
  </si>
  <si>
    <t>op. 2 l</t>
  </si>
  <si>
    <t>B – stęż 15 min.</t>
  </si>
  <si>
    <t xml:space="preserve">Chlorheksydyny diglukonian 20% alkohol etylowy 760 g/ 1000                 </t>
  </si>
  <si>
    <t>butelka 1 l</t>
  </si>
  <si>
    <t>B (MRSA, Klebsiella pneumoniae, Acinetobacter baumanii, Enterobacter, E.coli, Salmonella enetritidis) - 3 min, F-15min: Tbc -15min,V (HIV, BVDV, HBV, Vaccinia, Rota, AH5N1) – 1 min., wobec AH1N1-2 min, Noro – 15 min.</t>
  </si>
  <si>
    <t>chlorek didecylodimetylo-   amoniowy, chlorowodorek poliheksametylenobiguanidyny</t>
  </si>
  <si>
    <t>W postaci pianki do dezynfekcji i mycia delikatnych powierzchni, polecany do inkubatorów.        Można stos. w obecności pacjentów na oddz. położniczych i noworodkowych. Wyrób medyczny</t>
  </si>
  <si>
    <t>butelka 750 ml z końcówką spieniającą</t>
  </si>
  <si>
    <t>15 min- 0,25 % B, F, Tbc, V (HIV, HBV, HCV, H5N1, A H1N1),  60 min.-0,25% - warunki brudne – B, F, Tbc, V (HBV, A H1N1)</t>
  </si>
  <si>
    <t>Substancje aktywne: N-(3-aminopropyl)-N-dodecylopropano-1,3-diamina, chlorek didecylodimetyloamonowy, związki chelatujące, niejonowe związki pow. czynne</t>
  </si>
  <si>
    <r>
      <t>P</t>
    </r>
    <r>
      <rPr>
        <sz val="8"/>
        <color indexed="8"/>
        <rFont val="Times New Roman11"/>
        <family val="0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11"/>
        <family val="0"/>
      </rPr>
      <t>P</t>
    </r>
    <r>
      <rPr>
        <sz val="8"/>
        <color indexed="8"/>
        <rFont val="Times New Roman11"/>
        <family val="0"/>
      </rPr>
      <t xml:space="preserve">rzebadany w warunkach brudnych. </t>
    </r>
    <r>
      <rPr>
        <sz val="8"/>
        <color indexed="8"/>
        <rFont val="Arial CE2"/>
        <family val="0"/>
      </rPr>
      <t xml:space="preserve">        </t>
    </r>
  </si>
  <si>
    <t>15 min- 0,25 % B, F, Tbc, V (HIV, HBV, HCV, H5N1, A H1N1),  60 min-0,25% - warunki brudne – B, F, Tbc, V (HBV, A H1N1)</t>
  </si>
  <si>
    <r>
      <t>Substancje aktywne: N-(3-aminopropyl)-N-dodecylopropano-1,3-diamina</t>
    </r>
    <r>
      <rPr>
        <sz val="8"/>
        <color indexed="10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chlorek didecylodimetyloamonowy, związki chelatujące, niejonowe związki pow. czynne</t>
    </r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</si>
  <si>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Zapachowy       </t>
    </r>
  </si>
  <si>
    <t>Kanister 5 l</t>
  </si>
  <si>
    <t>2% 15min. B, Tbc, F, V-typu Herpes</t>
  </si>
  <si>
    <t>o-fenylofenol,4-chloro-3-metylofenol</t>
  </si>
  <si>
    <r>
      <t>P</t>
    </r>
    <r>
      <rPr>
        <sz val="8"/>
        <color indexed="8"/>
        <rFont val="Times New Roman"/>
        <family val="1"/>
      </rPr>
      <t>reparat myjąco-dezynfekujący</t>
    </r>
  </si>
  <si>
    <t>butelka 1l</t>
  </si>
  <si>
    <t>B (w tym Proteus mirabilis, MRSA), F, V (HBV, HIV, HCV, HDV, wirus grypy A, B, C, BVDV, Vaccinia. Rot.) – 1min.</t>
  </si>
  <si>
    <t>Chusteczki nasączane roztworem zawierającym QAV, (bez  aldehydów, niepozostawiające śladów)</t>
  </si>
  <si>
    <t>Chusteczki bezalkoholowe do szybkiej dezynfekcji delikatnych powierzchni (ze szkła,porcelany,gumy,tworzyw sztucznych,szkła akrylowego,metalu). Do stos. na oddz. intens. opieki, bloku oper., do inkubatorów i głowic USG. Wyrób medyczny</t>
  </si>
  <si>
    <t>pudełko dyspenser – 125 szt. w op.</t>
  </si>
  <si>
    <t>B (w tym Proteus mirabilis, MRSA), F, V (HBV, HIV, HCV, HDV, wirus grypy A, B, C, BVDV, Vaccinia. Rota) – 1min</t>
  </si>
  <si>
    <t>Chusteczki nasączane roztworem zawierającym QAV, bez aldehydów. Niepozostawiające śladów</t>
  </si>
  <si>
    <t>Chusteczki bezalkoholowe do szybkiej dezynfekcji delikatnych powierzchni (ze szkła, porcelany, gumy, tworzyw sztucznych, szkła akrylowego, metalu). Do stosowania na oddz. intens. opieki, bloku operacyjnym, do inkubatorów i głowic USG. Wyrób medyczny</t>
  </si>
  <si>
    <t>wkład 125 szt.</t>
  </si>
  <si>
    <t>15 min stęż.1000ppm- B, Tbc, F, V (Adeno,Polio)      15min stęż. 10 000 ppm - spory (Clostridium dificile)</t>
  </si>
  <si>
    <t>Dihydratdichloroizocyjanouranu sodu. Zawartość aktywnego chloru: min. 1,5g aktywnego Cl2 / na tabletkę</t>
  </si>
  <si>
    <t>Dezynfekcja dużych powierzchni zmywalnych, również obciążonych materiałem organicznym.         Atest PZH (lub równoważny) do powierzchni mających kontakt z żywnością. Przebadany zg. z normą 14885 - obszar medyczny</t>
  </si>
  <si>
    <t>op. 300 tab.</t>
  </si>
  <si>
    <t>B, Tbc, F (Candida albicans), Clostridium diff. - 5min., V zgodnie z RKI V (HBV, HCV, HIV, Adeno, Polyoma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</si>
  <si>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</si>
  <si>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pow. med.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</si>
  <si>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</si>
  <si>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</si>
  <si>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 xml:space="preserve">PAKIET NR 2 – Preparaty do mycia i dezynfekcji narzędzi i endoskopów 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</si>
  <si>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</si>
  <si>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</si>
  <si>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</si>
  <si>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</si>
  <si>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</si>
  <si>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dezynf. stosowany w maszynowym przygotowaniu endoskopów w myjniach. Tylko w połączeniu z preparatem z poz.3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</si>
  <si>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</si>
  <si>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</si>
  <si>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</si>
  <si>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</si>
  <si>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</si>
  <si>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</si>
  <si>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</si>
  <si>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</si>
  <si>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</si>
  <si>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</si>
  <si>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</si>
  <si>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</si>
  <si>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</si>
  <si>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</si>
  <si>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Preparat autosterylny. Lek</t>
  </si>
  <si>
    <t>butelka 0,5 l</t>
  </si>
  <si>
    <t>Antybakteryjne mydło hypoalergiczne do higienicznego i chirurgicznego mycia rąk. Nie zawiera środków barwiących i śr. zapachowych</t>
  </si>
  <si>
    <t xml:space="preserve">olej kokosowy,poch.gliceryny, triclosan, pH 5,5-6 </t>
  </si>
  <si>
    <t xml:space="preserve">Antybakteryjne mydło hypoalergiczne do higienicznego i chirurgicznego mycia rąk.              Nie zawiera środków barwiących i śr.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</si>
  <si>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</si>
  <si>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</si>
  <si>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</si>
  <si>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</si>
  <si>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Przebadany zg. z normami dla środków dezynfekcyjnych: EN 1500, EN 12791. Kompatybilny z poz. 4 i 5</t>
  </si>
  <si>
    <t>poj. 0,5 l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</si>
  <si>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</si>
  <si>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</si>
  <si>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</si>
  <si>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</si>
  <si>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</si>
  <si>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</si>
  <si>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</si>
  <si>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</si>
  <si>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wosk pszczeli. Przetestowana klinicznie i dermatologicznie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</si>
  <si>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</si>
  <si>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</si>
  <si>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</si>
  <si>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24godzin                                                                               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</si>
  <si>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</si>
  <si>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</si>
  <si>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– 4 Środki dezynfekcyjne</t>
  </si>
  <si>
    <t>B, V, F, sporobójczy</t>
  </si>
  <si>
    <t>6% nadtlenek wodoru, kationy srebra</t>
  </si>
  <si>
    <t>Gotowy do użycia roztwór wodny. Biodegradowalny w 99,9%. Kompatybilny z urządzeniem Nocospray, zapachowy. Pełne spektrum przy dawce 1ml/m3</t>
  </si>
  <si>
    <t>but. a 1l</t>
  </si>
  <si>
    <t>12% nadtlenek wodoru, kationy srebra</t>
  </si>
  <si>
    <t>Gotowy do użycia roztwór wodny. Biodegradowalny w 99,9%. Kompatybilny z urządzeniem     z Nocospray, bezzapachowy. Pełne spektrum przy dawce 1ml/m3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</si>
  <si>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</si>
  <si>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</si>
  <si>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</si>
  <si>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</si>
  <si>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</si>
  <si>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</si>
  <si>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dezynf. i mycia endoskopów, narzędzi i innych wyrobów medycznych</t>
  </si>
  <si>
    <t>op.1 kg</t>
  </si>
  <si>
    <t xml:space="preserve"> </t>
  </si>
  <si>
    <t>5 minut – 0,5%: bakteriobójczy, prątkobójczy, grzybobójczy, wirusobójczy (HIV, HBV, HCV, Vacciniawirus, Herpesvirus, AH1N1)</t>
  </si>
  <si>
    <t>IV rzędowe związki amonowe (propionian), chlorowodorek poliheksametylenubiguanidyny, kompleks enzymów (proteaza, lipaza, amylaza), związki powierzchiowo czynne, środki stabilizujące, chelatujące i zapachowe,barwnik</t>
  </si>
  <si>
    <t>Trójenzymatyczny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</si>
  <si>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</si>
  <si>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</si>
  <si>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</si>
  <si>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</si>
  <si>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</si>
  <si>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</si>
  <si>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</si>
  <si>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</si>
  <si>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</si>
  <si>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B, V, F, M. tuberculosis – 30 min, S -6 h      </t>
  </si>
  <si>
    <t>nadwęglan sodowy czteroacetyloetylenodiaminy fosforany,fosfoniany,niejonowe zw.powierzchniowo-czynne</t>
  </si>
  <si>
    <t>Preparat do mycia i dezynfekcji sprzętu endoskopowego oraz narzędzi chirurgicznych. Dobra tolerancja materiałowa, również do stos. w myjkach ultradźwiękowych. Bezwonny w roztworze. Posiada pozytywną opinię producenta endoskopów Olympus</t>
  </si>
  <si>
    <t>wiadro 2 kg</t>
  </si>
  <si>
    <t>aktywator do poz. 5</t>
  </si>
  <si>
    <t>Butelka 2 l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</si>
  <si>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</si>
  <si>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</si>
  <si>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</si>
  <si>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5:</t>
    </r>
    <r>
      <rPr>
        <b/>
        <sz val="8"/>
        <color indexed="12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Wykonawca zobowiązany będzie użyczyć Zamawiającemu na czas trwania umowy – dwie wanny z koszami  o pojemności 8-10 l (podać pojemność: …....................)                                                                                                                            (Wartość brutto przedmiotu użyczenia: …............... – wpisać w wykropkowane miejsce, nie wyceniać w tabeli)</t>
    </r>
  </si>
  <si>
    <t>WARTOŚĆ PAKIETU NR 5</t>
  </si>
  <si>
    <t>UWAGA:
Dotyczy poz. nr 5 – Zamawiający przed podpisaniem umowy wymaga przedstawienia pozytywnej opinii wystawionej przez producenta aparatury medycznej/ urządzeń myjących, dotyczącą możliwości stosowania zaoferowanych produktów wraz z urządzeniami producenta</t>
  </si>
  <si>
    <t xml:space="preserve">PAKIET NR 6 – Środki myjące i dezynfekcyjne </t>
  </si>
  <si>
    <t>Detergent: &lt;5%fosfoniany, 15-30% EDTA</t>
  </si>
  <si>
    <t xml:space="preserve">Maszynowe mycie basenów,kaczek i butelek na mocz w myjniach naczyń sanitarnych. Do myjni wyposażonych w pompę dozującą płynny środek myjący  1-3ml /l    </t>
  </si>
  <si>
    <t>Poj. 5 l</t>
  </si>
  <si>
    <t>&lt;5% niejonowe i anionowe środki powierzchniowo czynne i enzymy</t>
  </si>
  <si>
    <t>Maszynowe mycie narzędzi termostabilnych i termolabilnych, włącznie z narzędziami chirurgii małoinwaz. oraz mikronarzędziami, endoskopami elastycznymi, wyposażeniem anestezjologicznym. Ręczne mycie narzędzi termostabilnych i termolabilnych metodą zanurzeniową lub ultradźwiękową. Usuwa chorobotwórcze białka prionowe różnych szczepów prionowych</t>
  </si>
  <si>
    <t xml:space="preserve">5 - 15% niejonicznych środków powierzchniowo czynnych, polikarboksylany </t>
  </si>
  <si>
    <t>Środek płuczący do basenów o lekko kwaśnym odczynie ze zmiękczaczem do urządzeń dezynfekcyjnych i czyszczących z automatycznymi urządzeniami dozującymi (z dezynfekcją termiczną szczególnie). Stosowanie 0,5-7ml/ 1l  w zależności od twardości wody</t>
  </si>
  <si>
    <t>WARTOŚĆ PAKIETU NR 6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</si>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</sst>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b/>
      <sz val="8"/>
      <color indexed="8"/>
      <name val="Times New Roman"/>
      <family val="1"/>
    </font>
    <font>
      <b/>
      <sz val="8"/>
      <color indexed="8"/>
      <name val="Times New Roman11"/>
      <family val="0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sz val="12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23" fillId="0" borderId="0">
      <alignment/>
      <protection/>
    </xf>
  </cellStyleXfs>
  <cellXfs count="10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justify" vertical="center"/>
    </xf>
    <xf numFmtId="164" fontId="6" fillId="0" borderId="0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 applyProtection="1">
      <alignment horizontal="center" vertical="center" wrapText="1"/>
      <protection/>
    </xf>
    <xf numFmtId="166" fontId="7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0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horizontal="justify" vertical="center"/>
    </xf>
    <xf numFmtId="164" fontId="7" fillId="4" borderId="2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vertical="center" wrapText="1"/>
    </xf>
    <xf numFmtId="164" fontId="7" fillId="4" borderId="2" xfId="0" applyFont="1" applyFill="1" applyBorder="1" applyAlignment="1" applyProtection="1">
      <alignment vertical="center" wrapText="1"/>
      <protection locked="0"/>
    </xf>
    <xf numFmtId="166" fontId="7" fillId="4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 applyProtection="1">
      <alignment vertical="center" wrapText="1"/>
      <protection locked="0"/>
    </xf>
    <xf numFmtId="164" fontId="7" fillId="4" borderId="2" xfId="0" applyFont="1" applyFill="1" applyBorder="1" applyAlignment="1" applyProtection="1">
      <alignment horizontal="center" vertical="center" wrapText="1"/>
      <protection locked="0"/>
    </xf>
    <xf numFmtId="167" fontId="7" fillId="4" borderId="2" xfId="0" applyNumberFormat="1" applyFont="1" applyFill="1" applyBorder="1" applyAlignment="1" applyProtection="1">
      <alignment horizontal="right" vertical="center" wrapText="1"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left" vertical="center" wrapText="1"/>
    </xf>
    <xf numFmtId="164" fontId="7" fillId="0" borderId="2" xfId="0" applyFont="1" applyBorder="1" applyAlignment="1">
      <alignment horizontal="justify" vertical="center"/>
    </xf>
    <xf numFmtId="164" fontId="6" fillId="5" borderId="0" xfId="0" applyFont="1" applyFill="1" applyBorder="1" applyAlignment="1">
      <alignment vertical="center" wrapText="1"/>
    </xf>
    <xf numFmtId="164" fontId="6" fillId="0" borderId="0" xfId="0" applyFont="1" applyBorder="1" applyAlignment="1">
      <alignment vertical="center" wrapText="1"/>
    </xf>
    <xf numFmtId="164" fontId="9" fillId="4" borderId="2" xfId="0" applyFont="1" applyFill="1" applyBorder="1" applyAlignment="1">
      <alignment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 applyProtection="1">
      <alignment vertical="center" wrapText="1"/>
      <protection locked="0"/>
    </xf>
    <xf numFmtId="164" fontId="9" fillId="0" borderId="2" xfId="0" applyFont="1" applyFill="1" applyBorder="1" applyAlignment="1">
      <alignment vertical="center" wrapText="1"/>
    </xf>
    <xf numFmtId="164" fontId="0" fillId="4" borderId="0" xfId="0" applyFont="1" applyFill="1" applyAlignment="1">
      <alignment/>
    </xf>
    <xf numFmtId="164" fontId="7" fillId="0" borderId="2" xfId="0" applyFont="1" applyBorder="1" applyAlignment="1">
      <alignment vertical="center" wrapText="1"/>
    </xf>
    <xf numFmtId="164" fontId="5" fillId="3" borderId="2" xfId="0" applyFont="1" applyFill="1" applyBorder="1" applyAlignment="1">
      <alignment horizontal="center" vertical="center" wrapText="1"/>
    </xf>
    <xf numFmtId="167" fontId="14" fillId="0" borderId="1" xfId="0" applyNumberFormat="1" applyFont="1" applyFill="1" applyBorder="1" applyAlignment="1" applyProtection="1">
      <alignment horizontal="right" vertical="center" wrapText="1"/>
      <protection/>
    </xf>
    <xf numFmtId="164" fontId="6" fillId="4" borderId="0" xfId="0" applyFont="1" applyFill="1" applyBorder="1" applyAlignment="1" applyProtection="1">
      <alignment vertical="top" wrapText="1"/>
      <protection locked="0"/>
    </xf>
    <xf numFmtId="164" fontId="5" fillId="0" borderId="0" xfId="0" applyFont="1" applyFill="1" applyBorder="1" applyAlignment="1">
      <alignment horizontal="right" vertical="center" wrapText="1"/>
    </xf>
    <xf numFmtId="167" fontId="14" fillId="0" borderId="0" xfId="0" applyNumberFormat="1" applyFont="1" applyFill="1" applyBorder="1" applyAlignment="1" applyProtection="1">
      <alignment horizontal="right" vertical="center" wrapText="1"/>
      <protection/>
    </xf>
    <xf numFmtId="164" fontId="6" fillId="0" borderId="0" xfId="0" applyFont="1" applyFill="1" applyBorder="1" applyAlignment="1" applyProtection="1">
      <alignment vertical="top" wrapText="1"/>
      <protection locked="0"/>
    </xf>
    <xf numFmtId="164" fontId="7" fillId="3" borderId="2" xfId="0" applyFont="1" applyFill="1" applyBorder="1" applyAlignment="1">
      <alignment vertical="center" wrapText="1"/>
    </xf>
    <xf numFmtId="164" fontId="7" fillId="4" borderId="2" xfId="0" applyFont="1" applyFill="1" applyBorder="1" applyAlignment="1">
      <alignment horizontal="left" vertical="center" wrapText="1"/>
    </xf>
    <xf numFmtId="164" fontId="7" fillId="4" borderId="2" xfId="0" applyFont="1" applyFill="1" applyBorder="1" applyAlignment="1">
      <alignment vertical="top" wrapText="1"/>
    </xf>
    <xf numFmtId="167" fontId="8" fillId="0" borderId="2" xfId="0" applyNumberFormat="1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right" vertical="center" wrapText="1"/>
      <protection/>
    </xf>
    <xf numFmtId="167" fontId="7" fillId="4" borderId="2" xfId="0" applyNumberFormat="1" applyFont="1" applyFill="1" applyBorder="1" applyAlignment="1">
      <alignment vertical="top" wrapText="1"/>
    </xf>
    <xf numFmtId="164" fontId="7" fillId="0" borderId="2" xfId="0" applyFont="1" applyFill="1" applyBorder="1" applyAlignment="1">
      <alignment horizontal="left" vertical="center" wrapText="1"/>
    </xf>
    <xf numFmtId="167" fontId="7" fillId="4" borderId="2" xfId="0" applyNumberFormat="1" applyFont="1" applyFill="1" applyBorder="1" applyAlignment="1" applyProtection="1">
      <alignment vertical="top" wrapText="1"/>
      <protection/>
    </xf>
    <xf numFmtId="167" fontId="7" fillId="4" borderId="0" xfId="0" applyNumberFormat="1" applyFont="1" applyFill="1" applyBorder="1" applyAlignment="1" applyProtection="1">
      <alignment vertical="top" wrapText="1"/>
      <protection/>
    </xf>
    <xf numFmtId="164" fontId="15" fillId="0" borderId="0" xfId="0" applyFont="1" applyBorder="1" applyAlignment="1">
      <alignment horizontal="justify" wrapText="1"/>
    </xf>
    <xf numFmtId="167" fontId="7" fillId="0" borderId="0" xfId="0" applyNumberFormat="1" applyFont="1" applyFill="1" applyBorder="1" applyAlignment="1" applyProtection="1">
      <alignment vertical="top" wrapText="1"/>
      <protection/>
    </xf>
    <xf numFmtId="164" fontId="7" fillId="4" borderId="2" xfId="0" applyFont="1" applyFill="1" applyBorder="1" applyAlignment="1" applyProtection="1">
      <alignment vertical="top" wrapText="1"/>
      <protection locked="0"/>
    </xf>
    <xf numFmtId="164" fontId="7" fillId="4" borderId="2" xfId="0" applyFont="1" applyFill="1" applyBorder="1" applyAlignment="1">
      <alignment horizontal="center" vertical="center" wrapText="1"/>
    </xf>
    <xf numFmtId="164" fontId="8" fillId="0" borderId="2" xfId="0" applyFont="1" applyBorder="1" applyAlignment="1">
      <alignment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7" fillId="4" borderId="2" xfId="0" applyFont="1" applyFill="1" applyBorder="1" applyAlignment="1">
      <alignment horizontal="left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horizontal="left" wrapText="1"/>
    </xf>
    <xf numFmtId="166" fontId="7" fillId="4" borderId="2" xfId="0" applyNumberFormat="1" applyFont="1" applyFill="1" applyBorder="1" applyAlignment="1" applyProtection="1">
      <alignment horizontal="center" vertical="center" wrapText="1"/>
      <protection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left" vertical="center" wrapText="1"/>
    </xf>
    <xf numFmtId="167" fontId="8" fillId="0" borderId="2" xfId="0" applyNumberFormat="1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7" fontId="8" fillId="0" borderId="2" xfId="0" applyNumberFormat="1" applyFont="1" applyFill="1" applyBorder="1" applyAlignment="1" applyProtection="1">
      <alignment horizontal="center" vertical="center" wrapText="1"/>
      <protection/>
    </xf>
    <xf numFmtId="164" fontId="8" fillId="4" borderId="0" xfId="0" applyFont="1" applyFill="1" applyBorder="1" applyAlignment="1">
      <alignment vertical="center" wrapText="1"/>
    </xf>
    <xf numFmtId="164" fontId="16" fillId="0" borderId="2" xfId="0" applyFont="1" applyFill="1" applyBorder="1" applyAlignment="1">
      <alignment horizontal="right" vertical="center" wrapText="1"/>
    </xf>
    <xf numFmtId="164" fontId="8" fillId="0" borderId="2" xfId="0" applyFont="1" applyFill="1" applyBorder="1" applyAlignment="1">
      <alignment horizontal="right" vertical="center" wrapText="1"/>
    </xf>
    <xf numFmtId="164" fontId="17" fillId="0" borderId="0" xfId="0" applyFont="1" applyFill="1" applyAlignment="1">
      <alignment vertical="center" wrapText="1"/>
    </xf>
    <xf numFmtId="164" fontId="11" fillId="0" borderId="2" xfId="0" applyFont="1" applyFill="1" applyBorder="1" applyAlignment="1">
      <alignment horizontal="justify" vertical="center"/>
    </xf>
    <xf numFmtId="164" fontId="11" fillId="0" borderId="2" xfId="0" applyFont="1" applyFill="1" applyBorder="1" applyAlignment="1">
      <alignment vertical="center" wrapText="1"/>
    </xf>
    <xf numFmtId="164" fontId="11" fillId="0" borderId="2" xfId="0" applyFont="1" applyFill="1" applyBorder="1" applyAlignment="1" applyProtection="1">
      <alignment vertical="top" wrapText="1"/>
      <protection locked="0"/>
    </xf>
    <xf numFmtId="166" fontId="7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 applyProtection="1">
      <alignment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Font="1" applyFill="1" applyBorder="1" applyAlignment="1" applyProtection="1">
      <alignment horizontal="center" vertical="center" wrapText="1"/>
      <protection locked="0"/>
    </xf>
    <xf numFmtId="164" fontId="17" fillId="0" borderId="0" xfId="0" applyFont="1" applyFill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4" borderId="2" xfId="0" applyFont="1" applyFill="1" applyBorder="1" applyAlignment="1" applyProtection="1">
      <alignment horizontal="center" vertical="center" wrapText="1"/>
      <protection locked="0"/>
    </xf>
    <xf numFmtId="167" fontId="7" fillId="4" borderId="2" xfId="0" applyNumberFormat="1" applyFont="1" applyFill="1" applyBorder="1" applyAlignment="1">
      <alignment vertical="center" wrapText="1"/>
    </xf>
    <xf numFmtId="164" fontId="18" fillId="0" borderId="2" xfId="0" applyFont="1" applyFill="1" applyBorder="1" applyAlignment="1">
      <alignment horizontal="left" vertical="center" wrapText="1"/>
    </xf>
    <xf numFmtId="164" fontId="7" fillId="6" borderId="2" xfId="0" applyFont="1" applyFill="1" applyBorder="1" applyAlignment="1">
      <alignment vertical="center" wrapText="1"/>
    </xf>
    <xf numFmtId="164" fontId="9" fillId="6" borderId="2" xfId="0" applyFont="1" applyFill="1" applyBorder="1" applyAlignment="1" applyProtection="1">
      <alignment horizontal="center" vertical="center" wrapText="1"/>
      <protection locked="0"/>
    </xf>
    <xf numFmtId="167" fontId="7" fillId="6" borderId="2" xfId="0" applyNumberFormat="1" applyFont="1" applyFill="1" applyBorder="1" applyAlignment="1">
      <alignment vertical="center" wrapText="1"/>
    </xf>
    <xf numFmtId="164" fontId="7" fillId="6" borderId="2" xfId="0" applyFont="1" applyFill="1" applyBorder="1" applyAlignment="1" applyProtection="1">
      <alignment vertical="center" wrapText="1"/>
      <protection locked="0"/>
    </xf>
    <xf numFmtId="167" fontId="7" fillId="6" borderId="2" xfId="0" applyNumberFormat="1" applyFont="1" applyFill="1" applyBorder="1" applyAlignment="1" applyProtection="1">
      <alignment horizontal="right" vertical="center" wrapText="1"/>
      <protection/>
    </xf>
    <xf numFmtId="167" fontId="8" fillId="4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 applyProtection="1">
      <alignment vertical="center" wrapText="1"/>
      <protection/>
    </xf>
    <xf numFmtId="164" fontId="20" fillId="0" borderId="0" xfId="0" applyFont="1" applyBorder="1" applyAlignment="1">
      <alignment vertical="center" wrapText="1"/>
    </xf>
    <xf numFmtId="164" fontId="21" fillId="0" borderId="0" xfId="0" applyFont="1" applyAlignment="1">
      <alignment/>
    </xf>
    <xf numFmtId="164" fontId="7" fillId="4" borderId="0" xfId="0" applyFont="1" applyFill="1" applyBorder="1" applyAlignment="1">
      <alignment vertical="center" wrapText="1"/>
    </xf>
    <xf numFmtId="166" fontId="6" fillId="4" borderId="0" xfId="0" applyNumberFormat="1" applyFont="1" applyFill="1" applyAlignment="1">
      <alignment vertical="center" wrapText="1"/>
    </xf>
    <xf numFmtId="167" fontId="20" fillId="4" borderId="0" xfId="0" applyNumberFormat="1" applyFont="1" applyFill="1" applyBorder="1" applyAlignment="1">
      <alignment vertical="center" wrapText="1"/>
    </xf>
    <xf numFmtId="166" fontId="22" fillId="4" borderId="0" xfId="0" applyNumberFormat="1" applyFont="1" applyFill="1" applyBorder="1" applyAlignment="1">
      <alignment horizontal="center" vertical="center" wrapText="1"/>
    </xf>
    <xf numFmtId="167" fontId="6" fillId="4" borderId="0" xfId="0" applyNumberFormat="1" applyFont="1" applyFill="1" applyBorder="1" applyAlignment="1">
      <alignment vertical="center" wrapText="1"/>
    </xf>
    <xf numFmtId="164" fontId="20" fillId="4" borderId="0" xfId="0" applyFont="1" applyFill="1" applyBorder="1" applyAlignment="1">
      <alignment vertical="center" wrapText="1"/>
    </xf>
    <xf numFmtId="164" fontId="24" fillId="4" borderId="0" xfId="24" applyFont="1" applyFill="1" applyBorder="1">
      <alignment/>
      <protection/>
    </xf>
    <xf numFmtId="164" fontId="14" fillId="4" borderId="0" xfId="24" applyFont="1" applyFill="1" applyBorder="1">
      <alignment/>
      <protection/>
    </xf>
    <xf numFmtId="164" fontId="14" fillId="4" borderId="0" xfId="24" applyFont="1" applyFill="1" applyBorder="1" applyAlignment="1">
      <alignment wrapText="1"/>
      <protection/>
    </xf>
    <xf numFmtId="167" fontId="14" fillId="4" borderId="0" xfId="24" applyNumberFormat="1" applyFont="1" applyFill="1" applyBorder="1">
      <alignment/>
      <protection/>
    </xf>
    <xf numFmtId="164" fontId="21" fillId="4" borderId="0" xfId="0" applyFont="1" applyFill="1" applyAlignment="1">
      <alignment/>
    </xf>
    <xf numFmtId="164" fontId="25" fillId="4" borderId="0" xfId="0" applyFont="1" applyFill="1" applyAlignment="1">
      <alignment/>
    </xf>
    <xf numFmtId="164" fontId="0" fillId="4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77"/>
  <sheetViews>
    <sheetView tabSelected="1" workbookViewId="0" topLeftCell="A54">
      <selection activeCell="O59" sqref="O59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0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1" customFormat="1" ht="72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3" customFormat="1" ht="27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s="3" customFormat="1" ht="43.5" customHeight="1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  <c r="I3" s="7" t="s">
        <v>9</v>
      </c>
      <c r="J3" s="8" t="s">
        <v>10</v>
      </c>
      <c r="K3" s="7" t="s">
        <v>11</v>
      </c>
      <c r="L3" s="7" t="s">
        <v>12</v>
      </c>
      <c r="M3" s="5" t="s">
        <v>13</v>
      </c>
    </row>
    <row r="4" spans="2:13" s="9" customFormat="1" ht="47.25" customHeight="1">
      <c r="B4" s="10">
        <v>1</v>
      </c>
      <c r="C4" s="11" t="s">
        <v>14</v>
      </c>
      <c r="D4" s="12" t="s">
        <v>15</v>
      </c>
      <c r="E4" s="13" t="s">
        <v>16</v>
      </c>
      <c r="F4" s="14" t="s">
        <v>17</v>
      </c>
      <c r="G4" s="15"/>
      <c r="H4" s="16">
        <v>1000</v>
      </c>
      <c r="I4" s="17"/>
      <c r="J4" s="18"/>
      <c r="K4" s="19">
        <f>H4*I4</f>
        <v>0</v>
      </c>
      <c r="L4" s="19">
        <f>K4+(K4*J4/100)</f>
        <v>0</v>
      </c>
      <c r="M4" s="15"/>
    </row>
    <row r="5" spans="2:13" s="9" customFormat="1" ht="77.25" customHeight="1">
      <c r="B5" s="10">
        <v>2</v>
      </c>
      <c r="C5" s="11"/>
      <c r="D5" s="12"/>
      <c r="E5" s="13"/>
      <c r="F5" s="14" t="s">
        <v>18</v>
      </c>
      <c r="G5" s="15"/>
      <c r="H5" s="16">
        <v>200</v>
      </c>
      <c r="I5" s="17"/>
      <c r="J5" s="18"/>
      <c r="K5" s="19">
        <f>H5*I5</f>
        <v>0</v>
      </c>
      <c r="L5" s="19">
        <f>K5+(K5*J5/100)</f>
        <v>0</v>
      </c>
      <c r="M5" s="15"/>
    </row>
    <row r="6" spans="2:230" s="9" customFormat="1" ht="12.75">
      <c r="B6" s="20">
        <v>3</v>
      </c>
      <c r="C6" s="21" t="s">
        <v>19</v>
      </c>
      <c r="D6" s="22" t="s">
        <v>20</v>
      </c>
      <c r="E6" s="13" t="s">
        <v>21</v>
      </c>
      <c r="F6" s="14" t="s">
        <v>22</v>
      </c>
      <c r="G6" s="15"/>
      <c r="H6" s="16">
        <v>6</v>
      </c>
      <c r="I6" s="17"/>
      <c r="J6" s="18"/>
      <c r="K6" s="19">
        <f>H6*I6</f>
        <v>0</v>
      </c>
      <c r="L6" s="19">
        <f>K6+(K6*J6/100)</f>
        <v>0</v>
      </c>
      <c r="M6" s="15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</row>
    <row r="7" spans="2:230" s="9" customFormat="1" ht="12.75">
      <c r="B7" s="20">
        <v>4</v>
      </c>
      <c r="C7" s="11" t="s">
        <v>23</v>
      </c>
      <c r="D7" s="22" t="s">
        <v>24</v>
      </c>
      <c r="E7" s="13" t="s">
        <v>25</v>
      </c>
      <c r="F7" s="14" t="s">
        <v>26</v>
      </c>
      <c r="G7" s="15"/>
      <c r="H7" s="16">
        <v>90</v>
      </c>
      <c r="I7" s="17"/>
      <c r="J7" s="18"/>
      <c r="K7" s="19">
        <f>H7*I7</f>
        <v>0</v>
      </c>
      <c r="L7" s="19">
        <f>K7+(K7*J7/100)</f>
        <v>0</v>
      </c>
      <c r="M7" s="15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</row>
    <row r="8" spans="2:256" s="24" customFormat="1" ht="12.75">
      <c r="B8" s="20">
        <v>5</v>
      </c>
      <c r="C8" s="11" t="s">
        <v>27</v>
      </c>
      <c r="D8" s="14" t="s">
        <v>28</v>
      </c>
      <c r="E8" s="25"/>
      <c r="F8" s="14" t="s">
        <v>29</v>
      </c>
      <c r="G8" s="15"/>
      <c r="H8" s="10">
        <v>40</v>
      </c>
      <c r="I8" s="17"/>
      <c r="J8" s="18"/>
      <c r="K8" s="19">
        <f>H8*I8</f>
        <v>0</v>
      </c>
      <c r="L8" s="19">
        <f>K8+(K8*J8/100)</f>
        <v>0</v>
      </c>
      <c r="M8" s="15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2:256" s="24" customFormat="1" ht="129.75" customHeight="1">
      <c r="B9" s="20">
        <v>6</v>
      </c>
      <c r="C9" s="13" t="s">
        <v>30</v>
      </c>
      <c r="D9" s="26" t="s">
        <v>31</v>
      </c>
      <c r="E9" s="14" t="s">
        <v>32</v>
      </c>
      <c r="F9" s="14" t="s">
        <v>33</v>
      </c>
      <c r="G9" s="15"/>
      <c r="H9" s="16">
        <v>20</v>
      </c>
      <c r="I9" s="17"/>
      <c r="J9" s="18"/>
      <c r="K9" s="19">
        <f>H9*I9</f>
        <v>0</v>
      </c>
      <c r="L9" s="19">
        <f>K9+(K9*J9/100)</f>
        <v>0</v>
      </c>
      <c r="M9" s="15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2:256" s="24" customFormat="1" ht="104.25" customHeight="1">
      <c r="B10" s="20">
        <v>7</v>
      </c>
      <c r="C10" s="27" t="s">
        <v>34</v>
      </c>
      <c r="D10" s="28" t="s">
        <v>35</v>
      </c>
      <c r="E10" s="29" t="s">
        <v>36</v>
      </c>
      <c r="F10" s="14" t="s">
        <v>29</v>
      </c>
      <c r="G10" s="30"/>
      <c r="H10" s="16">
        <v>10</v>
      </c>
      <c r="I10" s="17"/>
      <c r="J10" s="18"/>
      <c r="K10" s="19">
        <f>H10*I10</f>
        <v>0</v>
      </c>
      <c r="L10" s="19">
        <f>K10+(K10*J10/100)</f>
        <v>0</v>
      </c>
      <c r="M10" s="15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2:256" s="24" customFormat="1" ht="12.75">
      <c r="B11" s="20">
        <v>8</v>
      </c>
      <c r="C11" s="27" t="s">
        <v>37</v>
      </c>
      <c r="D11" s="28" t="s">
        <v>38</v>
      </c>
      <c r="E11" s="31" t="s">
        <v>39</v>
      </c>
      <c r="F11" s="14" t="s">
        <v>40</v>
      </c>
      <c r="G11" s="15"/>
      <c r="H11" s="16">
        <v>10</v>
      </c>
      <c r="I11" s="17"/>
      <c r="J11" s="18"/>
      <c r="K11" s="19">
        <f>H11*I11</f>
        <v>0</v>
      </c>
      <c r="L11" s="19">
        <f>K11+(K11*J11/100)</f>
        <v>0</v>
      </c>
      <c r="M11" s="15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2:256" s="9" customFormat="1" ht="27.75" customHeight="1">
      <c r="B12" s="20">
        <v>9</v>
      </c>
      <c r="C12" s="11" t="s">
        <v>41</v>
      </c>
      <c r="D12" s="14" t="s">
        <v>42</v>
      </c>
      <c r="E12" s="25" t="s">
        <v>43</v>
      </c>
      <c r="F12" s="14" t="s">
        <v>44</v>
      </c>
      <c r="G12" s="15"/>
      <c r="H12" s="16">
        <v>5</v>
      </c>
      <c r="I12" s="17"/>
      <c r="J12" s="18"/>
      <c r="K12" s="19">
        <f>H12*I12</f>
        <v>0</v>
      </c>
      <c r="L12" s="19">
        <f>K12+(K12*J12/100)</f>
        <v>0</v>
      </c>
      <c r="M12" s="15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2:230" s="9" customFormat="1" ht="12.75">
      <c r="B13" s="20">
        <v>10</v>
      </c>
      <c r="C13" s="21" t="s">
        <v>45</v>
      </c>
      <c r="D13" s="22" t="s">
        <v>46</v>
      </c>
      <c r="E13" s="14" t="s">
        <v>47</v>
      </c>
      <c r="F13" s="14" t="s">
        <v>48</v>
      </c>
      <c r="G13" s="15"/>
      <c r="H13" s="16">
        <v>6</v>
      </c>
      <c r="I13" s="17"/>
      <c r="J13" s="18"/>
      <c r="K13" s="19">
        <f>H13*I13</f>
        <v>0</v>
      </c>
      <c r="L13" s="19">
        <f>K13+(K13*J13/100)</f>
        <v>0</v>
      </c>
      <c r="M13" s="15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</row>
    <row r="14" spans="2:230" s="9" customFormat="1" ht="87.75" customHeight="1">
      <c r="B14" s="20">
        <v>11</v>
      </c>
      <c r="C14" s="21" t="s">
        <v>49</v>
      </c>
      <c r="D14" s="22" t="s">
        <v>50</v>
      </c>
      <c r="E14" s="14" t="s">
        <v>51</v>
      </c>
      <c r="F14" s="14" t="s">
        <v>52</v>
      </c>
      <c r="G14" s="15"/>
      <c r="H14" s="16">
        <v>10</v>
      </c>
      <c r="I14" s="17"/>
      <c r="J14" s="18"/>
      <c r="K14" s="19">
        <f>H14*I14</f>
        <v>0</v>
      </c>
      <c r="L14" s="19">
        <f>K14+(K14*J14/100)</f>
        <v>0</v>
      </c>
      <c r="M14" s="1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</row>
    <row r="15" spans="2:256" s="24" customFormat="1" ht="12.75">
      <c r="B15" s="20">
        <v>12</v>
      </c>
      <c r="C15" s="11" t="s">
        <v>53</v>
      </c>
      <c r="D15" s="14" t="s">
        <v>54</v>
      </c>
      <c r="E15" s="13" t="s">
        <v>55</v>
      </c>
      <c r="F15" s="14" t="s">
        <v>56</v>
      </c>
      <c r="G15" s="15"/>
      <c r="H15" s="16">
        <v>90</v>
      </c>
      <c r="I15" s="17"/>
      <c r="J15" s="18"/>
      <c r="K15" s="19">
        <f>H15*I15</f>
        <v>0</v>
      </c>
      <c r="L15" s="19">
        <f>K15+(K15*J15/100)</f>
        <v>0</v>
      </c>
      <c r="M15" s="15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2:256" s="24" customFormat="1" ht="12.75">
      <c r="B16" s="20">
        <v>13</v>
      </c>
      <c r="C16" s="27" t="s">
        <v>57</v>
      </c>
      <c r="D16" s="33" t="s">
        <v>58</v>
      </c>
      <c r="E16" s="25" t="s">
        <v>59</v>
      </c>
      <c r="F16" s="14" t="s">
        <v>60</v>
      </c>
      <c r="G16" s="15"/>
      <c r="H16" s="16">
        <v>20</v>
      </c>
      <c r="I16" s="17"/>
      <c r="J16" s="18"/>
      <c r="K16" s="19">
        <f>H16*I16</f>
        <v>0</v>
      </c>
      <c r="L16" s="19">
        <f>K16+(K16*J16/100)</f>
        <v>0</v>
      </c>
      <c r="M16" s="15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256" s="24" customFormat="1" ht="27.75" customHeight="1">
      <c r="B17" s="34" t="s">
        <v>61</v>
      </c>
      <c r="C17" s="34"/>
      <c r="D17" s="34"/>
      <c r="E17" s="34"/>
      <c r="F17" s="34"/>
      <c r="G17" s="34"/>
      <c r="H17" s="34"/>
      <c r="I17" s="34"/>
      <c r="J17" s="34"/>
      <c r="K17" s="35">
        <f>SUM(K4:K16)</f>
        <v>0</v>
      </c>
      <c r="L17" s="35">
        <f>SUM(L4:L16)</f>
        <v>0</v>
      </c>
      <c r="M17" s="36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2:256" s="24" customFormat="1" ht="27.75" customHeight="1"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9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2:256" s="24" customFormat="1" ht="36" customHeight="1">
      <c r="B19" s="4" t="s">
        <v>62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2:256" s="24" customFormat="1" ht="42.75" customHeight="1">
      <c r="B20" s="5" t="s">
        <v>2</v>
      </c>
      <c r="C20" s="5" t="s">
        <v>3</v>
      </c>
      <c r="D20" s="5" t="s">
        <v>4</v>
      </c>
      <c r="E20" s="5" t="s">
        <v>5</v>
      </c>
      <c r="F20" s="5" t="s">
        <v>6</v>
      </c>
      <c r="G20" s="40"/>
      <c r="H20" s="6" t="s">
        <v>8</v>
      </c>
      <c r="I20" s="7" t="s">
        <v>9</v>
      </c>
      <c r="J20" s="8" t="s">
        <v>10</v>
      </c>
      <c r="K20" s="7" t="s">
        <v>11</v>
      </c>
      <c r="L20" s="7" t="s">
        <v>12</v>
      </c>
      <c r="M20" s="5" t="s">
        <v>13</v>
      </c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13" s="3" customFormat="1" ht="12.75">
      <c r="B21" s="20">
        <v>1</v>
      </c>
      <c r="C21" s="41" t="s">
        <v>63</v>
      </c>
      <c r="D21" s="41" t="s">
        <v>64</v>
      </c>
      <c r="E21" s="41" t="s">
        <v>65</v>
      </c>
      <c r="F21" s="14" t="s">
        <v>40</v>
      </c>
      <c r="G21" s="42"/>
      <c r="H21" s="16">
        <v>12</v>
      </c>
      <c r="I21" s="43"/>
      <c r="J21" s="44"/>
      <c r="K21" s="45">
        <f>H21*I21</f>
        <v>0</v>
      </c>
      <c r="L21" s="45">
        <f>K21+(K21*J21/100)</f>
        <v>0</v>
      </c>
      <c r="M21" s="46"/>
    </row>
    <row r="22" spans="2:13" s="3" customFormat="1" ht="12.75">
      <c r="B22" s="20">
        <v>2</v>
      </c>
      <c r="C22" s="41" t="s">
        <v>66</v>
      </c>
      <c r="D22" s="41" t="s">
        <v>67</v>
      </c>
      <c r="E22" s="47" t="s">
        <v>68</v>
      </c>
      <c r="F22" s="14" t="s">
        <v>40</v>
      </c>
      <c r="G22" s="42"/>
      <c r="H22" s="16">
        <v>18</v>
      </c>
      <c r="I22" s="43"/>
      <c r="J22" s="44"/>
      <c r="K22" s="45">
        <f>H22*I22</f>
        <v>0</v>
      </c>
      <c r="L22" s="45">
        <f>K22+(K22*J22/100)</f>
        <v>0</v>
      </c>
      <c r="M22" s="46"/>
    </row>
    <row r="23" spans="2:13" s="9" customFormat="1" ht="105.75" customHeight="1">
      <c r="B23" s="20">
        <v>3</v>
      </c>
      <c r="C23" s="41" t="s">
        <v>69</v>
      </c>
      <c r="D23" s="13" t="s">
        <v>70</v>
      </c>
      <c r="E23" s="28" t="s">
        <v>71</v>
      </c>
      <c r="F23" s="14" t="s">
        <v>72</v>
      </c>
      <c r="G23" s="42"/>
      <c r="H23" s="18">
        <v>32</v>
      </c>
      <c r="I23" s="43"/>
      <c r="J23" s="44"/>
      <c r="K23" s="45">
        <f>H23*I23</f>
        <v>0</v>
      </c>
      <c r="L23" s="45">
        <f>K23+(K23*J23/100)</f>
        <v>0</v>
      </c>
      <c r="M23" s="48"/>
    </row>
    <row r="24" spans="2:13" s="9" customFormat="1" ht="27.75" customHeight="1">
      <c r="B24" s="34" t="s">
        <v>73</v>
      </c>
      <c r="C24" s="34"/>
      <c r="D24" s="34"/>
      <c r="E24" s="34"/>
      <c r="F24" s="34"/>
      <c r="G24" s="34"/>
      <c r="H24" s="34"/>
      <c r="I24" s="34"/>
      <c r="J24" s="34"/>
      <c r="K24" s="35">
        <f>SUM(K21:K23)</f>
        <v>0</v>
      </c>
      <c r="L24" s="35">
        <f>SUM(L21:L23)</f>
        <v>0</v>
      </c>
      <c r="M24" s="49"/>
    </row>
    <row r="25" spans="2:13" s="9" customFormat="1" ht="50.25" customHeight="1">
      <c r="B25" s="50" t="s">
        <v>74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spans="2:13" s="9" customFormat="1" ht="27.75" customHeight="1"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38"/>
      <c r="M26" s="51"/>
    </row>
    <row r="27" spans="2:256" s="24" customFormat="1" ht="27.75" customHeight="1">
      <c r="B27" s="4" t="s">
        <v>75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:256" s="24" customFormat="1" ht="43.5" customHeight="1"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  <c r="H28" s="6" t="s">
        <v>8</v>
      </c>
      <c r="I28" s="7" t="s">
        <v>9</v>
      </c>
      <c r="J28" s="8" t="s">
        <v>10</v>
      </c>
      <c r="K28" s="7" t="s">
        <v>11</v>
      </c>
      <c r="L28" s="7" t="s">
        <v>12</v>
      </c>
      <c r="M28" s="5" t="s">
        <v>13</v>
      </c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24" customFormat="1" ht="60.75" customHeight="1">
      <c r="B29" s="20">
        <v>1</v>
      </c>
      <c r="C29" s="11" t="s">
        <v>76</v>
      </c>
      <c r="D29" s="14" t="s">
        <v>77</v>
      </c>
      <c r="E29" s="14" t="s">
        <v>78</v>
      </c>
      <c r="F29" s="14" t="s">
        <v>79</v>
      </c>
      <c r="G29" s="52"/>
      <c r="H29" s="53">
        <v>70</v>
      </c>
      <c r="I29" s="17"/>
      <c r="J29" s="18"/>
      <c r="K29" s="45">
        <f>H29*I29</f>
        <v>0</v>
      </c>
      <c r="L29" s="45">
        <f>K29+(K29*J29/100)</f>
        <v>0</v>
      </c>
      <c r="M29" s="15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:256" s="24" customFormat="1" ht="63" customHeight="1">
      <c r="B30" s="20">
        <v>2</v>
      </c>
      <c r="C30" s="11"/>
      <c r="D30" s="14"/>
      <c r="E30" s="14"/>
      <c r="F30" s="14" t="s">
        <v>80</v>
      </c>
      <c r="G30" s="52"/>
      <c r="H30" s="53">
        <v>660</v>
      </c>
      <c r="I30" s="17"/>
      <c r="J30" s="18"/>
      <c r="K30" s="45">
        <f>H30*I30</f>
        <v>0</v>
      </c>
      <c r="L30" s="45">
        <f>K30+(K30*J30/100)</f>
        <v>0</v>
      </c>
      <c r="M30" s="15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2:13" s="3" customFormat="1" ht="42" customHeight="1">
      <c r="B31" s="20">
        <v>3</v>
      </c>
      <c r="C31" s="11" t="s">
        <v>81</v>
      </c>
      <c r="D31" s="14" t="s">
        <v>82</v>
      </c>
      <c r="E31" s="14" t="s">
        <v>83</v>
      </c>
      <c r="F31" s="14" t="s">
        <v>84</v>
      </c>
      <c r="G31" s="52"/>
      <c r="H31" s="53">
        <v>600</v>
      </c>
      <c r="I31" s="17"/>
      <c r="J31" s="18"/>
      <c r="K31" s="45">
        <f>H31*I31</f>
        <v>0</v>
      </c>
      <c r="L31" s="45">
        <f>K31+(K31*J31/100)</f>
        <v>0</v>
      </c>
      <c r="M31" s="15"/>
    </row>
    <row r="32" spans="2:256" s="24" customFormat="1" ht="42" customHeight="1">
      <c r="B32" s="20">
        <v>4</v>
      </c>
      <c r="C32" s="54" t="s">
        <v>85</v>
      </c>
      <c r="D32" s="55" t="s">
        <v>86</v>
      </c>
      <c r="E32" s="14" t="s">
        <v>87</v>
      </c>
      <c r="F32" s="33" t="s">
        <v>88</v>
      </c>
      <c r="G32" s="56"/>
      <c r="H32" s="57">
        <v>8</v>
      </c>
      <c r="I32" s="45"/>
      <c r="J32" s="58"/>
      <c r="K32" s="45">
        <f>H32*I32</f>
        <v>0</v>
      </c>
      <c r="L32" s="45">
        <f>K32+(K32*J32/100)</f>
        <v>0</v>
      </c>
      <c r="M32" s="15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s="24" customFormat="1" ht="79.5" customHeight="1">
      <c r="B33" s="20">
        <v>5</v>
      </c>
      <c r="C33" s="54"/>
      <c r="D33" s="55"/>
      <c r="E33" s="14"/>
      <c r="F33" s="33" t="s">
        <v>89</v>
      </c>
      <c r="G33" s="56"/>
      <c r="H33" s="57">
        <v>250</v>
      </c>
      <c r="I33" s="45"/>
      <c r="J33" s="58"/>
      <c r="K33" s="45">
        <f>H33*I33</f>
        <v>0</v>
      </c>
      <c r="L33" s="45">
        <f>K33+(K33*J33/100)</f>
        <v>0</v>
      </c>
      <c r="M33" s="15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2:256" s="24" customFormat="1" ht="42" customHeight="1">
      <c r="B34" s="20">
        <v>6</v>
      </c>
      <c r="C34" s="54" t="s">
        <v>90</v>
      </c>
      <c r="D34" s="59" t="s">
        <v>91</v>
      </c>
      <c r="E34" s="14" t="s">
        <v>92</v>
      </c>
      <c r="F34" s="33" t="s">
        <v>88</v>
      </c>
      <c r="G34" s="56"/>
      <c r="H34" s="57">
        <v>7</v>
      </c>
      <c r="I34" s="45"/>
      <c r="J34" s="58"/>
      <c r="K34" s="45">
        <f>H34*I34</f>
        <v>0</v>
      </c>
      <c r="L34" s="45">
        <f>K34+(K34*J34/100)</f>
        <v>0</v>
      </c>
      <c r="M34" s="15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256" s="24" customFormat="1" ht="97.5" customHeight="1">
      <c r="B35" s="20">
        <v>7</v>
      </c>
      <c r="C35" s="54"/>
      <c r="D35" s="59"/>
      <c r="E35" s="14"/>
      <c r="F35" s="33" t="s">
        <v>93</v>
      </c>
      <c r="G35" s="56"/>
      <c r="H35" s="57">
        <v>150</v>
      </c>
      <c r="I35" s="45"/>
      <c r="J35" s="58"/>
      <c r="K35" s="45">
        <f>H35*I35</f>
        <v>0</v>
      </c>
      <c r="L35" s="45">
        <f>K35+(K35*J35/100)</f>
        <v>0</v>
      </c>
      <c r="M35" s="15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2:256" s="24" customFormat="1" ht="27" customHeight="1">
      <c r="B36" s="20">
        <v>8</v>
      </c>
      <c r="C36" s="11" t="s">
        <v>94</v>
      </c>
      <c r="D36" s="14" t="s">
        <v>95</v>
      </c>
      <c r="E36" s="14" t="s">
        <v>96</v>
      </c>
      <c r="F36" s="14" t="s">
        <v>97</v>
      </c>
      <c r="G36" s="52"/>
      <c r="H36" s="53">
        <v>100</v>
      </c>
      <c r="I36" s="17"/>
      <c r="J36" s="18"/>
      <c r="K36" s="45">
        <f>H36*I36</f>
        <v>0</v>
      </c>
      <c r="L36" s="45">
        <f>K36+(K36*J36/100)</f>
        <v>0</v>
      </c>
      <c r="M36" s="15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s="24" customFormat="1" ht="27" customHeight="1">
      <c r="B37" s="20">
        <v>9</v>
      </c>
      <c r="C37" s="11"/>
      <c r="D37" s="14"/>
      <c r="E37" s="14"/>
      <c r="F37" s="14" t="s">
        <v>98</v>
      </c>
      <c r="G37" s="52"/>
      <c r="H37" s="53">
        <v>10</v>
      </c>
      <c r="I37" s="17"/>
      <c r="J37" s="18"/>
      <c r="K37" s="45">
        <f>H37*I37</f>
        <v>0</v>
      </c>
      <c r="L37" s="45">
        <f>K37+(K37*J37/100)</f>
        <v>0</v>
      </c>
      <c r="M37" s="15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s="24" customFormat="1" ht="27" customHeight="1">
      <c r="B38" s="20">
        <v>10</v>
      </c>
      <c r="C38" s="11"/>
      <c r="D38" s="14"/>
      <c r="E38" s="14"/>
      <c r="F38" s="14" t="s">
        <v>99</v>
      </c>
      <c r="G38" s="52"/>
      <c r="H38" s="53">
        <v>38</v>
      </c>
      <c r="I38" s="17"/>
      <c r="J38" s="18"/>
      <c r="K38" s="45">
        <f>H38*I38</f>
        <v>0</v>
      </c>
      <c r="L38" s="45">
        <f>K38+(K38*J38/100)</f>
        <v>0</v>
      </c>
      <c r="M38" s="15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24" customFormat="1" ht="42" customHeight="1">
      <c r="B39" s="20">
        <v>11</v>
      </c>
      <c r="C39" s="11" t="s">
        <v>100</v>
      </c>
      <c r="D39" s="14" t="s">
        <v>101</v>
      </c>
      <c r="E39" s="14" t="s">
        <v>96</v>
      </c>
      <c r="F39" s="14" t="s">
        <v>97</v>
      </c>
      <c r="G39" s="52"/>
      <c r="H39" s="53">
        <v>100</v>
      </c>
      <c r="I39" s="17"/>
      <c r="J39" s="18"/>
      <c r="K39" s="45">
        <f>H39*I39</f>
        <v>0</v>
      </c>
      <c r="L39" s="45">
        <f>K39+(K39*J39/100)</f>
        <v>0</v>
      </c>
      <c r="M39" s="15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24" customFormat="1" ht="12.75">
      <c r="B40" s="20">
        <v>12</v>
      </c>
      <c r="C40" s="11" t="s">
        <v>102</v>
      </c>
      <c r="D40" s="55"/>
      <c r="E40" s="33"/>
      <c r="F40" s="33" t="s">
        <v>103</v>
      </c>
      <c r="G40" s="56"/>
      <c r="H40" s="57">
        <v>30</v>
      </c>
      <c r="I40" s="45"/>
      <c r="J40" s="58"/>
      <c r="K40" s="45">
        <f>H40*I40</f>
        <v>0</v>
      </c>
      <c r="L40" s="45">
        <f>K40+(K40*J40/100)</f>
        <v>0</v>
      </c>
      <c r="M40" s="15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56" s="9" customFormat="1" ht="12.75">
      <c r="B41" s="20">
        <v>13</v>
      </c>
      <c r="C41" s="11" t="s">
        <v>104</v>
      </c>
      <c r="D41" s="56" t="s">
        <v>105</v>
      </c>
      <c r="E41" s="14" t="s">
        <v>106</v>
      </c>
      <c r="F41" s="25"/>
      <c r="G41" s="56"/>
      <c r="H41" s="57">
        <v>40</v>
      </c>
      <c r="I41" s="19"/>
      <c r="J41" s="60"/>
      <c r="K41" s="45">
        <f>H41*I41</f>
        <v>0</v>
      </c>
      <c r="L41" s="45">
        <f>K41+(K41*J41/100)</f>
        <v>0</v>
      </c>
      <c r="M41" s="15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</row>
    <row r="42" spans="2:13" s="9" customFormat="1" ht="27.75" customHeight="1">
      <c r="B42" s="34" t="s">
        <v>107</v>
      </c>
      <c r="C42" s="34"/>
      <c r="D42" s="34"/>
      <c r="E42" s="34"/>
      <c r="F42" s="34"/>
      <c r="G42" s="34"/>
      <c r="H42" s="34"/>
      <c r="I42" s="34"/>
      <c r="J42" s="34"/>
      <c r="K42" s="35">
        <f>SUM(K29:K41)</f>
        <v>0</v>
      </c>
      <c r="L42" s="35">
        <f>SUM(L29:L41)</f>
        <v>0</v>
      </c>
      <c r="M42" s="49"/>
    </row>
    <row r="43" spans="2:14" s="9" customFormat="1" ht="52.5" customHeight="1">
      <c r="B43" s="50" t="s">
        <v>108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/>
    </row>
    <row r="44" spans="2:13" s="9" customFormat="1" ht="27.75" customHeight="1">
      <c r="B44" s="37"/>
      <c r="C44" s="37"/>
      <c r="D44" s="37"/>
      <c r="E44" s="37"/>
      <c r="F44" s="37"/>
      <c r="G44" s="37"/>
      <c r="H44" s="37"/>
      <c r="I44" s="37"/>
      <c r="J44" s="37"/>
      <c r="K44" s="38"/>
      <c r="L44" s="38"/>
      <c r="M44" s="51"/>
    </row>
    <row r="45" spans="2:256" s="24" customFormat="1" ht="27.75" customHeight="1">
      <c r="B45" s="4" t="s">
        <v>109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2:256" s="24" customFormat="1" ht="42.75" customHeight="1">
      <c r="B46" s="5" t="s">
        <v>2</v>
      </c>
      <c r="C46" s="5" t="s">
        <v>3</v>
      </c>
      <c r="D46" s="5" t="s">
        <v>4</v>
      </c>
      <c r="E46" s="5" t="s">
        <v>5</v>
      </c>
      <c r="F46" s="5" t="s">
        <v>6</v>
      </c>
      <c r="G46" s="5" t="s">
        <v>7</v>
      </c>
      <c r="H46" s="6" t="s">
        <v>8</v>
      </c>
      <c r="I46" s="7" t="s">
        <v>9</v>
      </c>
      <c r="J46" s="8" t="s">
        <v>10</v>
      </c>
      <c r="K46" s="7" t="s">
        <v>11</v>
      </c>
      <c r="L46" s="7" t="s">
        <v>12</v>
      </c>
      <c r="M46" s="5" t="s">
        <v>13</v>
      </c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2:13" s="9" customFormat="1" ht="56.25" customHeight="1">
      <c r="B47" s="61">
        <v>1</v>
      </c>
      <c r="C47" s="62" t="s">
        <v>110</v>
      </c>
      <c r="D47" s="63" t="s">
        <v>111</v>
      </c>
      <c r="E47" s="54" t="s">
        <v>112</v>
      </c>
      <c r="F47" s="63" t="s">
        <v>113</v>
      </c>
      <c r="G47" s="44"/>
      <c r="H47" s="44">
        <v>40</v>
      </c>
      <c r="I47" s="64"/>
      <c r="J47" s="65"/>
      <c r="K47" s="66">
        <f>H47*I47</f>
        <v>0</v>
      </c>
      <c r="L47" s="66">
        <f>K47+(K47*J47/100)</f>
        <v>0</v>
      </c>
      <c r="M47" s="66"/>
    </row>
    <row r="48" spans="2:13" s="67" customFormat="1" ht="60.75" customHeight="1">
      <c r="B48" s="61">
        <v>2</v>
      </c>
      <c r="C48" s="62" t="s">
        <v>110</v>
      </c>
      <c r="D48" s="63" t="s">
        <v>114</v>
      </c>
      <c r="E48" s="54" t="s">
        <v>115</v>
      </c>
      <c r="F48" s="63" t="s">
        <v>113</v>
      </c>
      <c r="G48" s="44"/>
      <c r="H48" s="44">
        <v>2</v>
      </c>
      <c r="I48" s="64"/>
      <c r="J48" s="65"/>
      <c r="K48" s="66">
        <f>H48*I48</f>
        <v>0</v>
      </c>
      <c r="L48" s="66">
        <f>K48+(K48*J48/100)</f>
        <v>0</v>
      </c>
      <c r="M48" s="66"/>
    </row>
    <row r="49" spans="2:30" s="11" customFormat="1" ht="36.75" customHeight="1">
      <c r="B49" s="61">
        <v>3</v>
      </c>
      <c r="C49" s="68"/>
      <c r="D49" s="69"/>
      <c r="E49" s="63" t="s">
        <v>116</v>
      </c>
      <c r="F49" s="63" t="s">
        <v>117</v>
      </c>
      <c r="G49" s="44"/>
      <c r="H49" s="44">
        <v>3</v>
      </c>
      <c r="I49" s="64"/>
      <c r="J49" s="65"/>
      <c r="K49" s="66">
        <f>H49*I49</f>
        <v>0</v>
      </c>
      <c r="L49" s="66">
        <f>K49+(K49*J49/100)</f>
        <v>0</v>
      </c>
      <c r="M49" s="44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2:13" s="9" customFormat="1" ht="27.75" customHeight="1">
      <c r="B50" s="34" t="s">
        <v>118</v>
      </c>
      <c r="C50" s="34"/>
      <c r="D50" s="34"/>
      <c r="E50" s="34"/>
      <c r="F50" s="34"/>
      <c r="G50" s="34"/>
      <c r="H50" s="34"/>
      <c r="I50" s="34"/>
      <c r="J50" s="34"/>
      <c r="K50" s="35">
        <f>SUM(K47:K49)</f>
        <v>0</v>
      </c>
      <c r="L50" s="35">
        <f>SUM(L47:L49)</f>
        <v>0</v>
      </c>
      <c r="M50" s="49"/>
    </row>
    <row r="51" spans="2:13" s="9" customFormat="1" ht="27.75" customHeight="1">
      <c r="B51" s="37"/>
      <c r="C51" s="37"/>
      <c r="D51" s="37"/>
      <c r="E51" s="37"/>
      <c r="F51" s="37"/>
      <c r="G51" s="37"/>
      <c r="H51" s="37"/>
      <c r="I51" s="37"/>
      <c r="J51" s="37"/>
      <c r="K51" s="38"/>
      <c r="L51" s="38"/>
      <c r="M51" s="51"/>
    </row>
    <row r="52" spans="2:256" s="24" customFormat="1" ht="27.75" customHeight="1">
      <c r="B52" s="4" t="s">
        <v>119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2:256" s="24" customFormat="1" ht="42.75" customHeight="1"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6" t="s">
        <v>8</v>
      </c>
      <c r="I53" s="7" t="s">
        <v>9</v>
      </c>
      <c r="J53" s="8" t="s">
        <v>10</v>
      </c>
      <c r="K53" s="7" t="s">
        <v>11</v>
      </c>
      <c r="L53" s="7" t="s">
        <v>12</v>
      </c>
      <c r="M53" s="5" t="s">
        <v>13</v>
      </c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2:14" s="70" customFormat="1" ht="12.75">
      <c r="B54" s="20">
        <v>1</v>
      </c>
      <c r="C54" s="27" t="s">
        <v>120</v>
      </c>
      <c r="D54" s="71" t="s">
        <v>121</v>
      </c>
      <c r="E54" s="72" t="s">
        <v>122</v>
      </c>
      <c r="F54" s="72" t="s">
        <v>123</v>
      </c>
      <c r="G54" s="73"/>
      <c r="H54" s="74">
        <v>3</v>
      </c>
      <c r="I54" s="75"/>
      <c r="J54" s="76"/>
      <c r="K54" s="45">
        <f>H54*I54</f>
        <v>0</v>
      </c>
      <c r="L54" s="45">
        <f>K54+(K54*J54/100)</f>
        <v>0</v>
      </c>
      <c r="M54" s="77"/>
      <c r="N54" s="78" t="s">
        <v>124</v>
      </c>
    </row>
    <row r="55" spans="2:256" s="24" customFormat="1" ht="102" customHeight="1">
      <c r="B55" s="20">
        <v>2</v>
      </c>
      <c r="C55" s="11" t="s">
        <v>125</v>
      </c>
      <c r="D55" s="55" t="s">
        <v>126</v>
      </c>
      <c r="E55" s="33" t="s">
        <v>127</v>
      </c>
      <c r="F55" s="33" t="s">
        <v>128</v>
      </c>
      <c r="G55" s="56"/>
      <c r="H55" s="57">
        <v>15</v>
      </c>
      <c r="I55" s="45"/>
      <c r="J55" s="79"/>
      <c r="K55" s="45">
        <f>H55*I55</f>
        <v>0</v>
      </c>
      <c r="L55" s="45">
        <f>K55+(K55*J55/100)</f>
        <v>0</v>
      </c>
      <c r="M55" s="15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2:13" s="3" customFormat="1" ht="12.75">
      <c r="B56" s="20">
        <v>3</v>
      </c>
      <c r="C56" s="11" t="s">
        <v>129</v>
      </c>
      <c r="D56" s="14" t="s">
        <v>130</v>
      </c>
      <c r="E56" s="14" t="s">
        <v>131</v>
      </c>
      <c r="F56" s="14" t="s">
        <v>132</v>
      </c>
      <c r="G56" s="52"/>
      <c r="H56" s="53">
        <v>8</v>
      </c>
      <c r="I56" s="17"/>
      <c r="J56" s="80"/>
      <c r="K56" s="45">
        <f>H56*I56</f>
        <v>0</v>
      </c>
      <c r="L56" s="45">
        <f>K56+(K56*J56/100)</f>
        <v>0</v>
      </c>
      <c r="M56" s="15"/>
    </row>
    <row r="57" spans="2:256" s="24" customFormat="1" ht="12.75">
      <c r="B57" s="20">
        <v>4</v>
      </c>
      <c r="C57" s="11" t="s">
        <v>133</v>
      </c>
      <c r="D57" s="14" t="s">
        <v>134</v>
      </c>
      <c r="E57" s="14" t="s">
        <v>135</v>
      </c>
      <c r="F57" s="14" t="s">
        <v>136</v>
      </c>
      <c r="G57" s="52"/>
      <c r="H57" s="53">
        <v>10</v>
      </c>
      <c r="I57" s="17"/>
      <c r="J57" s="80"/>
      <c r="K57" s="45">
        <f>H57*I57</f>
        <v>0</v>
      </c>
      <c r="L57" s="45">
        <f>K57+(K57*J57/100)</f>
        <v>0</v>
      </c>
      <c r="M57" s="15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2:256" s="24" customFormat="1" ht="12.75">
      <c r="B58" s="20">
        <v>5</v>
      </c>
      <c r="C58" s="11" t="s">
        <v>137</v>
      </c>
      <c r="D58" s="14" t="s">
        <v>138</v>
      </c>
      <c r="E58" s="14" t="s">
        <v>139</v>
      </c>
      <c r="F58" s="14" t="s">
        <v>140</v>
      </c>
      <c r="G58" s="42"/>
      <c r="H58" s="57">
        <v>44</v>
      </c>
      <c r="I58" s="17"/>
      <c r="J58" s="80"/>
      <c r="K58" s="45">
        <f>H58*I58</f>
        <v>0</v>
      </c>
      <c r="L58" s="45">
        <f>K58+(K58*J58/100)</f>
        <v>0</v>
      </c>
      <c r="M58" s="15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2:256" s="24" customFormat="1" ht="32.25" customHeight="1">
      <c r="B59" s="20">
        <v>6</v>
      </c>
      <c r="C59" s="54"/>
      <c r="D59" s="14"/>
      <c r="E59" s="14" t="s">
        <v>141</v>
      </c>
      <c r="F59" s="14" t="s">
        <v>142</v>
      </c>
      <c r="G59" s="42"/>
      <c r="H59" s="57">
        <v>4</v>
      </c>
      <c r="I59" s="17"/>
      <c r="J59" s="80"/>
      <c r="K59" s="45">
        <f>H59*I59</f>
        <v>0</v>
      </c>
      <c r="L59" s="45">
        <f>K59+(K59*J59/100)</f>
        <v>0</v>
      </c>
      <c r="M59" s="15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2:256" s="24" customFormat="1" ht="12.75">
      <c r="B60" s="20">
        <v>7</v>
      </c>
      <c r="C60" s="33" t="s">
        <v>143</v>
      </c>
      <c r="D60" s="33" t="s">
        <v>144</v>
      </c>
      <c r="E60" s="33" t="s">
        <v>145</v>
      </c>
      <c r="F60" s="14" t="s">
        <v>40</v>
      </c>
      <c r="G60" s="42"/>
      <c r="H60" s="80">
        <v>6</v>
      </c>
      <c r="I60" s="81"/>
      <c r="J60" s="80"/>
      <c r="K60" s="45">
        <f>H60*I60</f>
        <v>0</v>
      </c>
      <c r="L60" s="45">
        <f>K60+(K60*J60/100)</f>
        <v>0</v>
      </c>
      <c r="M60" s="15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:256" s="24" customFormat="1" ht="56.25" customHeight="1">
      <c r="B61" s="82" t="s">
        <v>146</v>
      </c>
      <c r="C61" s="82"/>
      <c r="D61" s="82"/>
      <c r="E61" s="82"/>
      <c r="F61" s="83"/>
      <c r="G61" s="83"/>
      <c r="H61" s="84"/>
      <c r="I61" s="85"/>
      <c r="J61" s="86"/>
      <c r="K61" s="87"/>
      <c r="L61" s="87"/>
      <c r="M61" s="86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2:13" s="9" customFormat="1" ht="27.75" customHeight="1">
      <c r="B62" s="34" t="s">
        <v>147</v>
      </c>
      <c r="C62" s="34"/>
      <c r="D62" s="34"/>
      <c r="E62" s="34"/>
      <c r="F62" s="34"/>
      <c r="G62" s="34"/>
      <c r="H62" s="34"/>
      <c r="I62" s="34"/>
      <c r="J62" s="34"/>
      <c r="K62" s="35">
        <f>SUM(K54:K60)</f>
        <v>0</v>
      </c>
      <c r="L62" s="35">
        <f>SUM(L54:L60)</f>
        <v>0</v>
      </c>
      <c r="M62" s="49"/>
    </row>
    <row r="63" spans="2:13" s="9" customFormat="1" ht="42.75" customHeight="1">
      <c r="B63" s="50" t="s">
        <v>148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2:13" s="9" customFormat="1" ht="27.75" customHeight="1">
      <c r="B64" s="37"/>
      <c r="C64" s="37"/>
      <c r="D64" s="37"/>
      <c r="E64" s="37"/>
      <c r="F64" s="37"/>
      <c r="G64" s="37"/>
      <c r="H64" s="37"/>
      <c r="I64" s="37"/>
      <c r="J64" s="37"/>
      <c r="K64" s="38"/>
      <c r="L64" s="38"/>
      <c r="M64" s="51"/>
    </row>
    <row r="65" spans="2:256" s="24" customFormat="1" ht="27.75" customHeight="1">
      <c r="B65" s="4" t="s">
        <v>149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2:256" s="24" customFormat="1" ht="42.75" customHeight="1">
      <c r="B66" s="5" t="s">
        <v>2</v>
      </c>
      <c r="C66" s="5" t="s">
        <v>3</v>
      </c>
      <c r="D66" s="5" t="s">
        <v>4</v>
      </c>
      <c r="E66" s="5" t="s">
        <v>5</v>
      </c>
      <c r="F66" s="5" t="s">
        <v>6</v>
      </c>
      <c r="G66" s="5" t="s">
        <v>7</v>
      </c>
      <c r="H66" s="6" t="s">
        <v>8</v>
      </c>
      <c r="I66" s="7" t="s">
        <v>9</v>
      </c>
      <c r="J66" s="8" t="s">
        <v>10</v>
      </c>
      <c r="K66" s="7" t="s">
        <v>11</v>
      </c>
      <c r="L66" s="7" t="s">
        <v>12</v>
      </c>
      <c r="M66" s="5" t="s">
        <v>13</v>
      </c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2:230" s="9" customFormat="1" ht="76.5" customHeight="1">
      <c r="B67" s="20">
        <v>1</v>
      </c>
      <c r="C67" s="21"/>
      <c r="D67" s="22" t="s">
        <v>150</v>
      </c>
      <c r="E67" s="14" t="s">
        <v>151</v>
      </c>
      <c r="F67" s="14" t="s">
        <v>152</v>
      </c>
      <c r="G67" s="15"/>
      <c r="H67" s="16">
        <v>3</v>
      </c>
      <c r="I67" s="17"/>
      <c r="J67" s="80"/>
      <c r="K67" s="45">
        <f>H67*I67</f>
        <v>0</v>
      </c>
      <c r="L67" s="45">
        <f>K67+(K67*J67/100)</f>
        <v>0</v>
      </c>
      <c r="M67" s="15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</row>
    <row r="68" spans="2:230" s="9" customFormat="1" ht="150.75" customHeight="1">
      <c r="B68" s="20">
        <v>2</v>
      </c>
      <c r="C68" s="21"/>
      <c r="D68" s="22" t="s">
        <v>153</v>
      </c>
      <c r="E68" s="14" t="s">
        <v>154</v>
      </c>
      <c r="F68" s="14" t="s">
        <v>152</v>
      </c>
      <c r="G68" s="15"/>
      <c r="H68" s="16">
        <v>20</v>
      </c>
      <c r="I68" s="17"/>
      <c r="J68" s="80"/>
      <c r="K68" s="45">
        <f>H68*I68</f>
        <v>0</v>
      </c>
      <c r="L68" s="45">
        <f>K68+(K68*J68/100)</f>
        <v>0</v>
      </c>
      <c r="M68" s="15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</row>
    <row r="69" spans="2:13" s="9" customFormat="1" ht="104.25" customHeight="1">
      <c r="B69" s="20">
        <v>3</v>
      </c>
      <c r="C69" s="25"/>
      <c r="D69" s="33" t="s">
        <v>155</v>
      </c>
      <c r="E69" s="33" t="s">
        <v>156</v>
      </c>
      <c r="F69" s="14" t="s">
        <v>152</v>
      </c>
      <c r="G69" s="10"/>
      <c r="H69" s="18">
        <v>6</v>
      </c>
      <c r="I69" s="88"/>
      <c r="J69" s="89"/>
      <c r="K69" s="45">
        <f>H69*I69</f>
        <v>0</v>
      </c>
      <c r="L69" s="45">
        <f>K69+(K69*J69/100)</f>
        <v>0</v>
      </c>
      <c r="M69" s="90"/>
    </row>
    <row r="70" spans="2:13" s="9" customFormat="1" ht="27.75" customHeight="1">
      <c r="B70" s="34" t="s">
        <v>157</v>
      </c>
      <c r="C70" s="34"/>
      <c r="D70" s="34"/>
      <c r="E70" s="34"/>
      <c r="F70" s="34"/>
      <c r="G70" s="34"/>
      <c r="H70" s="34"/>
      <c r="I70" s="34"/>
      <c r="J70" s="34"/>
      <c r="K70" s="35">
        <f>SUM(K67:K69)</f>
        <v>0</v>
      </c>
      <c r="L70" s="35">
        <f>SUM(L67:L69)</f>
        <v>0</v>
      </c>
      <c r="M70" s="49"/>
    </row>
    <row r="71" spans="2:256" s="24" customFormat="1" ht="27" customHeight="1">
      <c r="B71" s="91"/>
      <c r="C71" s="92" t="s">
        <v>158</v>
      </c>
      <c r="D71" s="92"/>
      <c r="E71" s="92"/>
      <c r="F71" s="93"/>
      <c r="G71" s="9"/>
      <c r="H71" s="94"/>
      <c r="I71" s="95"/>
      <c r="J71" s="96"/>
      <c r="K71" s="97"/>
      <c r="L71" s="97"/>
      <c r="M71" s="98"/>
      <c r="N71" s="9"/>
      <c r="O71" s="9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2:256" s="24" customFormat="1" ht="27.75" customHeight="1">
      <c r="B72" s="91"/>
      <c r="C72" s="92" t="s">
        <v>159</v>
      </c>
      <c r="D72" s="92"/>
      <c r="E72" s="92"/>
      <c r="F72" s="93"/>
      <c r="G72" s="9"/>
      <c r="H72" s="94"/>
      <c r="I72" s="95"/>
      <c r="J72" s="96"/>
      <c r="K72" s="97"/>
      <c r="L72" s="97"/>
      <c r="M72" s="98"/>
      <c r="N72" s="9"/>
      <c r="O72" s="9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2:256" s="24" customFormat="1" ht="27.75" customHeight="1">
      <c r="B73" s="91"/>
      <c r="C73" s="99"/>
      <c r="D73" s="100"/>
      <c r="E73" s="100"/>
      <c r="F73" s="93"/>
      <c r="G73" s="9"/>
      <c r="H73" s="94"/>
      <c r="I73" s="95"/>
      <c r="J73" s="96"/>
      <c r="K73" s="97"/>
      <c r="L73" s="97"/>
      <c r="M73" s="98"/>
      <c r="N73" s="9"/>
      <c r="O73" s="9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2:256" s="24" customFormat="1" ht="27.75" customHeight="1">
      <c r="B74" s="91"/>
      <c r="C74" s="99"/>
      <c r="D74" s="101"/>
      <c r="E74" s="102"/>
      <c r="F74" s="93"/>
      <c r="G74" s="9"/>
      <c r="H74" s="94"/>
      <c r="I74" s="95"/>
      <c r="J74" s="96"/>
      <c r="K74" s="97"/>
      <c r="L74" s="97"/>
      <c r="M74" s="98"/>
      <c r="N74" s="9"/>
      <c r="O74" s="9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3:15" s="1" customFormat="1" ht="27.75" customHeight="1">
      <c r="C75" s="103"/>
      <c r="D75" s="104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3:15" s="1" customFormat="1" ht="27.75" customHeight="1">
      <c r="C76" s="103"/>
      <c r="D76" s="104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3:15" ht="12.75"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</row>
  </sheetData>
  <sheetProtection selectLockedCells="1" selectUnlockedCells="1"/>
  <mergeCells count="32">
    <mergeCell ref="B1:M1"/>
    <mergeCell ref="B2:M2"/>
    <mergeCell ref="C4:C5"/>
    <mergeCell ref="D4:D5"/>
    <mergeCell ref="E4:E5"/>
    <mergeCell ref="B17:J17"/>
    <mergeCell ref="B19:M19"/>
    <mergeCell ref="B24:J24"/>
    <mergeCell ref="B25:M25"/>
    <mergeCell ref="B27:M27"/>
    <mergeCell ref="C29:C30"/>
    <mergeCell ref="D29:D30"/>
    <mergeCell ref="E29:E30"/>
    <mergeCell ref="C32:C33"/>
    <mergeCell ref="D32:D33"/>
    <mergeCell ref="E32:E33"/>
    <mergeCell ref="C34:C35"/>
    <mergeCell ref="D34:D35"/>
    <mergeCell ref="E34:E35"/>
    <mergeCell ref="C36:C38"/>
    <mergeCell ref="D36:D38"/>
    <mergeCell ref="E36:E38"/>
    <mergeCell ref="B42:J42"/>
    <mergeCell ref="B43:M43"/>
    <mergeCell ref="B45:M45"/>
    <mergeCell ref="B50:J50"/>
    <mergeCell ref="B52:M52"/>
    <mergeCell ref="B61:E61"/>
    <mergeCell ref="B62:J62"/>
    <mergeCell ref="B63:M63"/>
    <mergeCell ref="B65:M65"/>
    <mergeCell ref="B70:J70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Ania </cp:lastModifiedBy>
  <cp:lastPrinted>2016-11-29T08:48:12Z</cp:lastPrinted>
  <dcterms:created xsi:type="dcterms:W3CDTF">2009-04-16T11:32:48Z</dcterms:created>
  <dcterms:modified xsi:type="dcterms:W3CDTF">2019-07-12T07:59:31Z</dcterms:modified>
  <cp:category/>
  <cp:version/>
  <cp:contentType/>
  <cp:contentStatus/>
  <cp:revision>119</cp:revision>
</cp:coreProperties>
</file>