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1" firstSheet="1" activeTab="1"/>
  </bookViews>
  <sheets>
    <sheet name="laroux" sheetId="1" state="hidden" r:id="rId1"/>
    <sheet name="Dodatek nr 2 _ załącznik cenowy" sheetId="2" r:id="rId2"/>
  </sheets>
  <definedNames/>
  <calcPr fullCalcOnLoad="1"/>
</workbook>
</file>

<file path=xl/sharedStrings.xml><?xml version="1.0" encoding="utf-8"?>
<sst xmlns="http://schemas.openxmlformats.org/spreadsheetml/2006/main" count="73" uniqueCount="47">
  <si>
    <r>
      <t xml:space="preserve">Załącznik nr 1 do oferty (dodatek nr 2 do SIWZ) na dostawę gazów medycznych i technicznych wraz z dzierżawą zbiornika ciekłego tlenu medycznego i butli na okres 24 miesięcy, nr sprawy: </t>
    </r>
    <r>
      <rPr>
        <b/>
        <sz val="12"/>
        <rFont val="Times New Roman"/>
        <family val="1"/>
      </rPr>
      <t xml:space="preserve">ZP/N/12/19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   Wykonawca: …........................................................................................................................................................
</t>
    </r>
  </si>
  <si>
    <t>PAKIET NR 1 – GAZY MEDYCZNE I TECHNICZNE WRAZ Z DZIERŻAWĄ ZBIORNIKA I BUTLI</t>
  </si>
  <si>
    <t>Lp.</t>
  </si>
  <si>
    <t>Opis przedmiotu zamówienia</t>
  </si>
  <si>
    <t>j.m.</t>
  </si>
  <si>
    <t>Ilość wg j.m.</t>
  </si>
  <si>
    <t>cena jednostkowa netto wg j.m.</t>
  </si>
  <si>
    <t>Stawka podatku
 VAT</t>
  </si>
  <si>
    <t>wartość
 netto</t>
  </si>
  <si>
    <t xml:space="preserve">wartość brutto </t>
  </si>
  <si>
    <t>Tlen medyczny ciekły</t>
  </si>
  <si>
    <t>kg</t>
  </si>
  <si>
    <r>
      <t xml:space="preserve">Dzierżawa zbiornika ciekłego tlenu medycznego z pełnym oprzyrządowaniem </t>
    </r>
    <r>
      <rPr>
        <i/>
        <sz val="12"/>
        <color indexed="12"/>
        <rFont val="Times New Roman"/>
        <family val="1"/>
      </rPr>
      <t>(Podać producenta/ nazwę/ numer seryjny zbiornika*: …..................................................)</t>
    </r>
  </si>
  <si>
    <t>miesiąc</t>
  </si>
  <si>
    <t>Tlen medyczny w butlach 50 l</t>
  </si>
  <si>
    <t>szt.</t>
  </si>
  <si>
    <t>Tlen medyczny w butlach 10 l</t>
  </si>
  <si>
    <t>Tlen medyczny w butlach 2 l (butla aluminiowa z zaworem zintegrowanym , zawierająca 0,43 m3 gazu)</t>
  </si>
  <si>
    <t>Tlen medyczny w butlach 10 l (butla aluminiowa z zaworem zintegrowanym , zawierająca 2,15 m3 gazu)</t>
  </si>
  <si>
    <t>Podtlenek azotu w butlach 7 kg</t>
  </si>
  <si>
    <t xml:space="preserve">Gaz medyczny sprężony-podtlenek azotu 50% v/v i tlen 50% v/v,w butlach 10 l zawierających 2,8 m3 mieszaniny gazów </t>
  </si>
  <si>
    <t>Sprężone powietrze w butlach 40 l</t>
  </si>
  <si>
    <t>Dwutlenek węgla do laparoskopii w butlach 7 kg</t>
  </si>
  <si>
    <t>Dzierżawa butli na tlen medyczny 50 l (12 sztuk x 730 dni)</t>
  </si>
  <si>
    <t>butlo/dzień</t>
  </si>
  <si>
    <t>Dzierżawa butli na tlen medyczny 10 l (41 sztuk x 730 dni)</t>
  </si>
  <si>
    <t>Dzierżawa butli na tlen medyczny 2 l aluminiowych z zaworem zintegrowanym , 0,43m3 (27 sztuk x 730 dni)</t>
  </si>
  <si>
    <t>Dzierżawa butli na tlen medyczny 10 l aluminiowych z zaworem zintegrowanym, 2,15m3 (2 sztuki x 730 dni)</t>
  </si>
  <si>
    <t>Dzierżawa butli 10 l mieszanka tlen/podtlenek (1 sztuka x 730 dni)</t>
  </si>
  <si>
    <t>Dzierżawa butli 7 kg na dwutlenek węgla do laparoskopii (2 sztuki x 730 dni)</t>
  </si>
  <si>
    <t>Dzierżawa butli 7 kg na podtlenek azotu (12 sztuk x 730 dni)</t>
  </si>
  <si>
    <t>Dzierżawa butli 40 l na powietrze (3 sztuki x 730 dni)</t>
  </si>
  <si>
    <t>Dzierżawa zaworu dozującego mieszaninę gazów podtlenek azotu/tlen (1 sztuka x 730 dni). Zawór nie wymaga sterylizacji.</t>
  </si>
  <si>
    <t>dzień</t>
  </si>
  <si>
    <t>Dzierżawa wózka 2 butlowego 1 sztuka x 730 dni</t>
  </si>
  <si>
    <t>Ustnik jednorazowy z filtrem przeciwwirusowym do zaworu dozującego zaoferowanego w poz. 19 (op. 100 sztuk)</t>
  </si>
  <si>
    <t>op.</t>
  </si>
  <si>
    <t>Dzierżawa nosideł do butli 2 kg z zintegrowanym zaworem (4 sztuki x 730 dni)</t>
  </si>
  <si>
    <t>WARTOŚĆ PAKIETU NR 1:</t>
  </si>
  <si>
    <t>* jeżeli dotyczy</t>
  </si>
  <si>
    <t>PAKIET NR 2 – CIEKŁY AZOT</t>
  </si>
  <si>
    <t>Ciekły azot do zbiornika 30 kg</t>
  </si>
  <si>
    <t xml:space="preserve"> </t>
  </si>
  <si>
    <t>WARTOŚĆ PAKIETU NR 2:</t>
  </si>
  <si>
    <t>W cenie jednostkowej netto uwzględniono wszystkie koszty, m. in. koszty transportu, ubezpieczenia, obsługi technicznej zbiornika i butli.</t>
  </si>
  <si>
    <t>Data: …................................................................................</t>
  </si>
  <si>
    <t>Podpis i pieczęć Wykonawcy: …............................................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</si>
</sst>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,;[RED]\-#,##0."/>
    <numFmt numFmtId="166" formatCode="#,##0.00,;[RED]\-#,##0.00\,"/>
    <numFmt numFmtId="167" formatCode="#,##0&quot; F &quot;;[RED]\(#,##0&quot; F)&quot;"/>
    <numFmt numFmtId="168" formatCode="#,##0.00&quot; F &quot;;[RED]\(#,##0.00&quot; F)&quot;"/>
    <numFmt numFmtId="169" formatCode="0"/>
    <numFmt numFmtId="170" formatCode="0.00"/>
    <numFmt numFmtId="171" formatCode="_-* #,##0.00&quot; zł&quot;_-;\-* #,##0.00&quot; zł&quot;_-;_-* \-??&quot; zł&quot;_-;_-@_-"/>
  </numFmts>
  <fonts count="11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12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  <xf numFmtId="167" fontId="0" fillId="0" borderId="0" applyFill="0" applyAlignment="0" applyProtection="0"/>
    <xf numFmtId="168" fontId="0" fillId="0" borderId="0" applyFill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0" fillId="0" borderId="2" xfId="0" applyBorder="1" applyAlignment="1">
      <alignment/>
    </xf>
    <xf numFmtId="164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>
      <alignment/>
    </xf>
    <xf numFmtId="164" fontId="5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9" fontId="7" fillId="0" borderId="3" xfId="0" applyNumberFormat="1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justify" vertical="center"/>
    </xf>
    <xf numFmtId="170" fontId="8" fillId="0" borderId="3" xfId="0" applyNumberFormat="1" applyFont="1" applyBorder="1" applyAlignment="1">
      <alignment horizontal="center" vertical="center"/>
    </xf>
    <xf numFmtId="164" fontId="8" fillId="4" borderId="3" xfId="0" applyFont="1" applyFill="1" applyBorder="1" applyAlignment="1">
      <alignment horizontal="center" vertical="center"/>
    </xf>
    <xf numFmtId="170" fontId="8" fillId="4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171" fontId="8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justify" vertical="center"/>
    </xf>
    <xf numFmtId="164" fontId="8" fillId="0" borderId="3" xfId="0" applyFont="1" applyBorder="1" applyAlignment="1">
      <alignment horizontal="center" vertical="center"/>
    </xf>
    <xf numFmtId="164" fontId="8" fillId="4" borderId="3" xfId="0" applyFont="1" applyFill="1" applyBorder="1" applyAlignment="1">
      <alignment horizontal="justify" vertical="center"/>
    </xf>
    <xf numFmtId="171" fontId="8" fillId="4" borderId="3" xfId="0" applyNumberFormat="1" applyFont="1" applyFill="1" applyBorder="1" applyAlignment="1">
      <alignment horizontal="center" vertical="center"/>
    </xf>
    <xf numFmtId="170" fontId="8" fillId="4" borderId="3" xfId="0" applyNumberFormat="1" applyFont="1" applyFill="1" applyBorder="1" applyAlignment="1">
      <alignment horizontal="justify" vertical="center"/>
    </xf>
    <xf numFmtId="169" fontId="8" fillId="4" borderId="3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justify" vertical="center" wrapText="1"/>
    </xf>
    <xf numFmtId="164" fontId="4" fillId="2" borderId="3" xfId="0" applyFont="1" applyFill="1" applyBorder="1" applyAlignment="1">
      <alignment horizontal="right" vertical="center"/>
    </xf>
    <xf numFmtId="171" fontId="4" fillId="5" borderId="3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8" fillId="0" borderId="5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left" vertical="center"/>
    </xf>
    <xf numFmtId="164" fontId="8" fillId="0" borderId="5" xfId="0" applyFont="1" applyFill="1" applyBorder="1" applyAlignment="1">
      <alignment horizontal="right" vertical="center"/>
    </xf>
    <xf numFmtId="164" fontId="4" fillId="0" borderId="5" xfId="0" applyFont="1" applyFill="1" applyBorder="1" applyAlignment="1">
      <alignment horizontal="right" vertical="center"/>
    </xf>
    <xf numFmtId="170" fontId="4" fillId="0" borderId="5" xfId="0" applyNumberFormat="1" applyFont="1" applyFill="1" applyBorder="1" applyAlignment="1">
      <alignment vertical="center"/>
    </xf>
    <xf numFmtId="164" fontId="0" fillId="0" borderId="4" xfId="0" applyFont="1" applyBorder="1" applyAlignment="1">
      <alignment/>
    </xf>
    <xf numFmtId="170" fontId="4" fillId="5" borderId="3" xfId="0" applyNumberFormat="1" applyFont="1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64" fontId="8" fillId="0" borderId="3" xfId="0" applyFont="1" applyBorder="1" applyAlignment="1">
      <alignment vertical="center"/>
    </xf>
    <xf numFmtId="164" fontId="0" fillId="4" borderId="4" xfId="0" applyFont="1" applyFill="1" applyBorder="1" applyAlignment="1">
      <alignment/>
    </xf>
    <xf numFmtId="164" fontId="0" fillId="4" borderId="1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normální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B18517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showGridLines="0" tabSelected="1" workbookViewId="0" topLeftCell="A12">
      <selection activeCell="M24" sqref="M24"/>
    </sheetView>
  </sheetViews>
  <sheetFormatPr defaultColWidth="9.00390625" defaultRowHeight="12.75"/>
  <cols>
    <col min="1" max="1" width="4.875" style="2" customWidth="1"/>
    <col min="2" max="2" width="56.25390625" style="3" customWidth="1"/>
    <col min="3" max="3" width="11.625" style="2" customWidth="1"/>
    <col min="4" max="4" width="10.125" style="3" customWidth="1"/>
    <col min="5" max="5" width="15.25390625" style="3" customWidth="1"/>
    <col min="6" max="6" width="10.125" style="3" customWidth="1"/>
    <col min="7" max="7" width="17.875" style="3" customWidth="1"/>
    <col min="8" max="8" width="17.375" style="3" customWidth="1"/>
    <col min="9" max="16384" width="9.00390625" style="4" customWidth="1"/>
  </cols>
  <sheetData>
    <row r="1" spans="1:8" s="6" customFormat="1" ht="85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29.25" customHeight="1">
      <c r="A2" s="7" t="s">
        <v>1</v>
      </c>
      <c r="B2" s="7"/>
      <c r="C2" s="7"/>
      <c r="D2" s="7"/>
      <c r="E2" s="7"/>
      <c r="F2" s="7"/>
      <c r="G2" s="7"/>
      <c r="H2" s="7"/>
      <c r="I2" s="8"/>
    </row>
    <row r="3" spans="1:9" ht="43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8"/>
    </row>
    <row r="4" spans="1:9" ht="27.75" customHeight="1">
      <c r="A4" s="11">
        <v>1</v>
      </c>
      <c r="B4" s="12" t="s">
        <v>10</v>
      </c>
      <c r="C4" s="13" t="s">
        <v>11</v>
      </c>
      <c r="D4" s="14">
        <v>34000</v>
      </c>
      <c r="E4" s="15"/>
      <c r="F4" s="16"/>
      <c r="G4" s="17">
        <f>D4*E4</f>
        <v>0</v>
      </c>
      <c r="H4" s="17">
        <f>G4+(G4*F4/100)</f>
        <v>0</v>
      </c>
      <c r="I4" s="8"/>
    </row>
    <row r="5" spans="1:9" ht="43.5" customHeight="1">
      <c r="A5" s="11">
        <v>2</v>
      </c>
      <c r="B5" s="18" t="s">
        <v>12</v>
      </c>
      <c r="C5" s="19" t="s">
        <v>13</v>
      </c>
      <c r="D5" s="14">
        <v>24</v>
      </c>
      <c r="E5" s="15"/>
      <c r="F5" s="19"/>
      <c r="G5" s="17">
        <f>D5*E5</f>
        <v>0</v>
      </c>
      <c r="H5" s="17">
        <f>G5+(G5*F5/100)</f>
        <v>0</v>
      </c>
      <c r="I5" s="8"/>
    </row>
    <row r="6" spans="1:9" ht="27.75" customHeight="1">
      <c r="A6" s="11">
        <v>3</v>
      </c>
      <c r="B6" s="18" t="s">
        <v>14</v>
      </c>
      <c r="C6" s="19" t="s">
        <v>15</v>
      </c>
      <c r="D6" s="14">
        <v>36</v>
      </c>
      <c r="E6" s="15"/>
      <c r="F6" s="19"/>
      <c r="G6" s="17">
        <f>D6*E6</f>
        <v>0</v>
      </c>
      <c r="H6" s="17">
        <f>G6+(G6*F6/100)</f>
        <v>0</v>
      </c>
      <c r="I6" s="8"/>
    </row>
    <row r="7" spans="1:9" ht="27.75" customHeight="1">
      <c r="A7" s="11">
        <v>4</v>
      </c>
      <c r="B7" s="18" t="s">
        <v>16</v>
      </c>
      <c r="C7" s="19" t="s">
        <v>15</v>
      </c>
      <c r="D7" s="14">
        <v>250</v>
      </c>
      <c r="E7" s="15"/>
      <c r="F7" s="19"/>
      <c r="G7" s="17">
        <f>D7*E7</f>
        <v>0</v>
      </c>
      <c r="H7" s="17">
        <f>G7+(G7*F7/100)</f>
        <v>0</v>
      </c>
      <c r="I7" s="8"/>
    </row>
    <row r="8" spans="1:9" ht="43.5" customHeight="1">
      <c r="A8" s="11">
        <v>5</v>
      </c>
      <c r="B8" s="18" t="s">
        <v>17</v>
      </c>
      <c r="C8" s="19" t="s">
        <v>15</v>
      </c>
      <c r="D8" s="14">
        <v>250</v>
      </c>
      <c r="E8" s="15"/>
      <c r="F8" s="19"/>
      <c r="G8" s="17">
        <f>D8*E8</f>
        <v>0</v>
      </c>
      <c r="H8" s="17">
        <f>G8+(G8*F8/100)</f>
        <v>0</v>
      </c>
      <c r="I8" s="8"/>
    </row>
    <row r="9" spans="1:9" ht="28.5" customHeight="1">
      <c r="A9" s="11">
        <v>6</v>
      </c>
      <c r="B9" s="20" t="s">
        <v>18</v>
      </c>
      <c r="C9" s="14" t="s">
        <v>15</v>
      </c>
      <c r="D9" s="14">
        <v>5</v>
      </c>
      <c r="E9" s="15"/>
      <c r="F9" s="14"/>
      <c r="G9" s="21">
        <f>D9*E9</f>
        <v>0</v>
      </c>
      <c r="H9" s="21">
        <f>G9+(G9*F9/100)</f>
        <v>0</v>
      </c>
      <c r="I9" s="8"/>
    </row>
    <row r="10" spans="1:9" ht="27.75" customHeight="1">
      <c r="A10" s="11">
        <v>7</v>
      </c>
      <c r="B10" s="18" t="s">
        <v>19</v>
      </c>
      <c r="C10" s="19" t="s">
        <v>15</v>
      </c>
      <c r="D10" s="14">
        <v>50</v>
      </c>
      <c r="E10" s="15"/>
      <c r="F10" s="19"/>
      <c r="G10" s="17">
        <f>D10*E10</f>
        <v>0</v>
      </c>
      <c r="H10" s="17">
        <f>G10+(G10*F10/100)</f>
        <v>0</v>
      </c>
      <c r="I10" s="8"/>
    </row>
    <row r="11" spans="1:9" ht="43.5" customHeight="1">
      <c r="A11" s="11">
        <v>8</v>
      </c>
      <c r="B11" s="18" t="s">
        <v>20</v>
      </c>
      <c r="C11" s="19" t="s">
        <v>15</v>
      </c>
      <c r="D11" s="14">
        <v>6</v>
      </c>
      <c r="E11" s="15"/>
      <c r="F11" s="19"/>
      <c r="G11" s="17">
        <f>D11*E11</f>
        <v>0</v>
      </c>
      <c r="H11" s="17">
        <f>G11+(G11*F11/100)</f>
        <v>0</v>
      </c>
      <c r="I11" s="8"/>
    </row>
    <row r="12" spans="1:9" ht="27.75" customHeight="1">
      <c r="A12" s="11">
        <v>9</v>
      </c>
      <c r="B12" s="18" t="s">
        <v>21</v>
      </c>
      <c r="C12" s="19" t="s">
        <v>15</v>
      </c>
      <c r="D12" s="14">
        <v>10</v>
      </c>
      <c r="E12" s="15"/>
      <c r="F12" s="19"/>
      <c r="G12" s="17">
        <f>D12*E12</f>
        <v>0</v>
      </c>
      <c r="H12" s="17">
        <f>G12+(G12*F12/100)</f>
        <v>0</v>
      </c>
      <c r="I12" s="8"/>
    </row>
    <row r="13" spans="1:9" ht="27.75" customHeight="1">
      <c r="A13" s="11">
        <v>10</v>
      </c>
      <c r="B13" s="22" t="s">
        <v>22</v>
      </c>
      <c r="C13" s="15" t="s">
        <v>15</v>
      </c>
      <c r="D13" s="14">
        <v>6</v>
      </c>
      <c r="E13" s="15"/>
      <c r="F13" s="23"/>
      <c r="G13" s="17">
        <f>D13*E13</f>
        <v>0</v>
      </c>
      <c r="H13" s="17">
        <f>G13+(G13*F13/100)</f>
        <v>0</v>
      </c>
      <c r="I13" s="8"/>
    </row>
    <row r="14" spans="1:9" ht="27.75" customHeight="1">
      <c r="A14" s="11">
        <v>11</v>
      </c>
      <c r="B14" s="22" t="s">
        <v>23</v>
      </c>
      <c r="C14" s="15" t="s">
        <v>24</v>
      </c>
      <c r="D14" s="19">
        <v>8760</v>
      </c>
      <c r="E14" s="15"/>
      <c r="F14" s="23"/>
      <c r="G14" s="17">
        <f>D14*E14</f>
        <v>0</v>
      </c>
      <c r="H14" s="17">
        <f>G14+(G14*F14/100)</f>
        <v>0</v>
      </c>
      <c r="I14" s="8"/>
    </row>
    <row r="15" spans="1:9" ht="27.75" customHeight="1">
      <c r="A15" s="11">
        <v>12</v>
      </c>
      <c r="B15" s="22" t="s">
        <v>25</v>
      </c>
      <c r="C15" s="15" t="s">
        <v>24</v>
      </c>
      <c r="D15" s="19">
        <v>29930</v>
      </c>
      <c r="E15" s="15"/>
      <c r="F15" s="23"/>
      <c r="G15" s="17">
        <f>D15*E15</f>
        <v>0</v>
      </c>
      <c r="H15" s="17">
        <f>G15+(G15*F15/100)</f>
        <v>0</v>
      </c>
      <c r="I15" s="8"/>
    </row>
    <row r="16" spans="1:9" ht="43.5" customHeight="1">
      <c r="A16" s="11">
        <v>13</v>
      </c>
      <c r="B16" s="22" t="s">
        <v>26</v>
      </c>
      <c r="C16" s="15" t="s">
        <v>24</v>
      </c>
      <c r="D16" s="19">
        <v>19710</v>
      </c>
      <c r="E16" s="15"/>
      <c r="F16" s="23"/>
      <c r="G16" s="17">
        <f>D16*E16</f>
        <v>0</v>
      </c>
      <c r="H16" s="21">
        <f>G16+(G16*F16/100)</f>
        <v>0</v>
      </c>
      <c r="I16" s="8"/>
    </row>
    <row r="17" spans="1:9" ht="43.5" customHeight="1">
      <c r="A17" s="11">
        <v>14</v>
      </c>
      <c r="B17" s="22" t="s">
        <v>27</v>
      </c>
      <c r="C17" s="15" t="s">
        <v>24</v>
      </c>
      <c r="D17" s="19">
        <v>1460</v>
      </c>
      <c r="E17" s="15"/>
      <c r="F17" s="23"/>
      <c r="G17" s="17">
        <f>D17*E17</f>
        <v>0</v>
      </c>
      <c r="H17" s="21">
        <f>G17+(G17*F17/100)</f>
        <v>0</v>
      </c>
      <c r="I17" s="8"/>
    </row>
    <row r="18" spans="1:9" ht="43.5" customHeight="1">
      <c r="A18" s="11">
        <v>15</v>
      </c>
      <c r="B18" s="18" t="s">
        <v>28</v>
      </c>
      <c r="C18" s="19" t="s">
        <v>24</v>
      </c>
      <c r="D18" s="19">
        <v>730</v>
      </c>
      <c r="E18" s="15"/>
      <c r="F18" s="19"/>
      <c r="G18" s="17">
        <f>D18*E18</f>
        <v>0</v>
      </c>
      <c r="H18" s="17">
        <f>G18+(G18*F18/100)</f>
        <v>0</v>
      </c>
      <c r="I18" s="8"/>
    </row>
    <row r="19" spans="1:9" ht="43.5" customHeight="1">
      <c r="A19" s="11">
        <v>16</v>
      </c>
      <c r="B19" s="22" t="s">
        <v>29</v>
      </c>
      <c r="C19" s="15" t="s">
        <v>24</v>
      </c>
      <c r="D19" s="19">
        <v>1460</v>
      </c>
      <c r="E19" s="15"/>
      <c r="F19" s="23"/>
      <c r="G19" s="17">
        <f>D19*E19</f>
        <v>0</v>
      </c>
      <c r="H19" s="17">
        <f>G19+(G19*F19/100)</f>
        <v>0</v>
      </c>
      <c r="I19" s="8"/>
    </row>
    <row r="20" spans="1:9" ht="27.75" customHeight="1">
      <c r="A20" s="11">
        <v>17</v>
      </c>
      <c r="B20" s="22" t="s">
        <v>30</v>
      </c>
      <c r="C20" s="15" t="s">
        <v>24</v>
      </c>
      <c r="D20" s="19">
        <v>8760</v>
      </c>
      <c r="E20" s="15"/>
      <c r="F20" s="23"/>
      <c r="G20" s="17">
        <f>D20*E20</f>
        <v>0</v>
      </c>
      <c r="H20" s="17">
        <f>G20+(G20*F20/100)</f>
        <v>0</v>
      </c>
      <c r="I20" s="8"/>
    </row>
    <row r="21" spans="1:9" ht="27.75" customHeight="1">
      <c r="A21" s="11">
        <v>18</v>
      </c>
      <c r="B21" s="22" t="s">
        <v>31</v>
      </c>
      <c r="C21" s="15" t="s">
        <v>24</v>
      </c>
      <c r="D21" s="19">
        <v>2190</v>
      </c>
      <c r="E21" s="15"/>
      <c r="F21" s="23"/>
      <c r="G21" s="17">
        <f>D21*E21</f>
        <v>0</v>
      </c>
      <c r="H21" s="17">
        <f>G21+(G21*F21/100)</f>
        <v>0</v>
      </c>
      <c r="I21" s="8"/>
    </row>
    <row r="22" spans="1:9" ht="44.25" customHeight="1">
      <c r="A22" s="11">
        <v>19</v>
      </c>
      <c r="B22" s="22" t="s">
        <v>32</v>
      </c>
      <c r="C22" s="15" t="s">
        <v>33</v>
      </c>
      <c r="D22" s="19">
        <v>730</v>
      </c>
      <c r="E22" s="15"/>
      <c r="F22" s="23"/>
      <c r="G22" s="17">
        <f>D22*E22</f>
        <v>0</v>
      </c>
      <c r="H22" s="17">
        <f>G22+(G22*F22/100)</f>
        <v>0</v>
      </c>
      <c r="I22" s="8"/>
    </row>
    <row r="23" spans="1:9" ht="27" customHeight="1">
      <c r="A23" s="11">
        <v>20</v>
      </c>
      <c r="B23" s="18" t="s">
        <v>34</v>
      </c>
      <c r="C23" s="19" t="s">
        <v>33</v>
      </c>
      <c r="D23" s="19">
        <v>730</v>
      </c>
      <c r="E23" s="15"/>
      <c r="F23" s="19"/>
      <c r="G23" s="17">
        <f>D23*E23</f>
        <v>0</v>
      </c>
      <c r="H23" s="17">
        <f>G23+(G23*F23/100)</f>
        <v>0</v>
      </c>
      <c r="I23" s="8"/>
    </row>
    <row r="24" spans="1:9" ht="43.5" customHeight="1">
      <c r="A24" s="11">
        <v>21</v>
      </c>
      <c r="B24" s="24" t="s">
        <v>35</v>
      </c>
      <c r="C24" s="19" t="s">
        <v>36</v>
      </c>
      <c r="D24" s="19">
        <v>4</v>
      </c>
      <c r="E24" s="15"/>
      <c r="F24" s="19"/>
      <c r="G24" s="17">
        <f>D24*E24</f>
        <v>0</v>
      </c>
      <c r="H24" s="17">
        <f>G24+(G24*F24/100)</f>
        <v>0</v>
      </c>
      <c r="I24" s="8"/>
    </row>
    <row r="25" spans="1:9" ht="43.5" customHeight="1">
      <c r="A25" s="11">
        <v>22</v>
      </c>
      <c r="B25" s="24" t="s">
        <v>37</v>
      </c>
      <c r="C25" s="15" t="s">
        <v>24</v>
      </c>
      <c r="D25" s="19">
        <v>2920</v>
      </c>
      <c r="E25" s="15"/>
      <c r="F25" s="19"/>
      <c r="G25" s="17">
        <f>D25*E25</f>
        <v>0</v>
      </c>
      <c r="H25" s="17">
        <f>G25+(G25*F25/100)</f>
        <v>0</v>
      </c>
      <c r="I25" s="8"/>
    </row>
    <row r="26" spans="1:9" ht="27.75" customHeight="1">
      <c r="A26" s="25" t="s">
        <v>38</v>
      </c>
      <c r="B26" s="25"/>
      <c r="C26" s="25"/>
      <c r="D26" s="25"/>
      <c r="E26" s="25"/>
      <c r="F26" s="25"/>
      <c r="G26" s="26">
        <f>SUM(G4:G22)</f>
        <v>0</v>
      </c>
      <c r="H26" s="26">
        <f>SUM(H4:H22)</f>
        <v>0</v>
      </c>
      <c r="I26" s="8"/>
    </row>
    <row r="27" spans="1:256" ht="27.75" customHeight="1">
      <c r="A27"/>
      <c r="B27" s="27" t="s">
        <v>39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9" customFormat="1" ht="27.75" customHeight="1">
      <c r="A28" s="28" t="s">
        <v>40</v>
      </c>
      <c r="B28" s="28"/>
      <c r="C28" s="28"/>
      <c r="D28" s="28"/>
      <c r="E28" s="28"/>
      <c r="F28" s="28"/>
      <c r="G28" s="28"/>
      <c r="H28" s="28"/>
      <c r="IU28" s="30"/>
      <c r="IV28" s="30"/>
    </row>
    <row r="29" spans="1:256" s="29" customFormat="1" ht="43.5" customHeight="1">
      <c r="A29" s="9" t="s">
        <v>2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U29" s="30"/>
      <c r="IV29" s="30"/>
    </row>
    <row r="30" spans="1:256" s="3" customFormat="1" ht="44.25" customHeight="1">
      <c r="A30" s="31">
        <v>1</v>
      </c>
      <c r="B30" s="32" t="s">
        <v>41</v>
      </c>
      <c r="C30" s="33" t="s">
        <v>11</v>
      </c>
      <c r="D30" s="33">
        <v>4400</v>
      </c>
      <c r="E30" s="34" t="s">
        <v>42</v>
      </c>
      <c r="F30" s="33" t="s">
        <v>42</v>
      </c>
      <c r="G30" s="35">
        <f>D30*E30</f>
        <v>0</v>
      </c>
      <c r="H30" s="35">
        <f>G30+(G30*F30/100)</f>
        <v>0</v>
      </c>
      <c r="I30" s="36"/>
      <c r="IU30" s="4"/>
      <c r="IV30" s="4"/>
    </row>
    <row r="31" spans="1:256" s="29" customFormat="1" ht="27.75" customHeight="1">
      <c r="A31" s="25" t="s">
        <v>43</v>
      </c>
      <c r="B31" s="25"/>
      <c r="C31" s="25"/>
      <c r="D31" s="25"/>
      <c r="E31" s="25"/>
      <c r="F31" s="25"/>
      <c r="G31" s="37">
        <f>SUM(G30)</f>
        <v>0</v>
      </c>
      <c r="H31" s="37">
        <f>SUM(H30)</f>
        <v>0</v>
      </c>
      <c r="IU31" s="30"/>
      <c r="IV31" s="30"/>
    </row>
    <row r="32" spans="1:256" s="29" customFormat="1" ht="27.75" customHeight="1">
      <c r="A32" s="38"/>
      <c r="B32" s="38"/>
      <c r="C32" s="38"/>
      <c r="D32" s="38"/>
      <c r="E32" s="38"/>
      <c r="F32" s="38"/>
      <c r="G32" s="39"/>
      <c r="H32" s="39"/>
      <c r="IU32" s="30"/>
      <c r="IV32" s="30"/>
    </row>
    <row r="33" spans="1:9" s="42" customFormat="1" ht="27.75" customHeight="1">
      <c r="A33" s="40" t="s">
        <v>44</v>
      </c>
      <c r="B33" s="40"/>
      <c r="C33" s="40"/>
      <c r="D33" s="40"/>
      <c r="E33" s="40"/>
      <c r="F33" s="40"/>
      <c r="G33" s="40"/>
      <c r="H33" s="40"/>
      <c r="I33" s="41"/>
    </row>
    <row r="35" ht="27.75" customHeight="1">
      <c r="B35" s="3" t="s">
        <v>45</v>
      </c>
    </row>
    <row r="36" ht="27.75" customHeight="1">
      <c r="B36" s="3" t="s">
        <v>46</v>
      </c>
    </row>
  </sheetData>
  <sheetProtection selectLockedCells="1" selectUnlockedCells="1"/>
  <mergeCells count="6">
    <mergeCell ref="A1:H1"/>
    <mergeCell ref="A2:H2"/>
    <mergeCell ref="A26:F26"/>
    <mergeCell ref="A28:H28"/>
    <mergeCell ref="A31:F31"/>
    <mergeCell ref="A33:H33"/>
  </mergeCells>
  <printOptions/>
  <pageMargins left="0.19652777777777777" right="0.19652777777777777" top="0.19652777777777777" bottom="0.31527777777777777" header="0.5118055555555555" footer="0.31527777777777777"/>
  <pageSetup firstPageNumber="1" useFirstPageNumber="1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dcterms:created xsi:type="dcterms:W3CDTF">2017-08-23T11:52:21Z</dcterms:created>
  <dcterms:modified xsi:type="dcterms:W3CDTF">2019-08-28T09:54:07Z</dcterms:modified>
  <cp:category/>
  <cp:version/>
  <cp:contentType/>
  <cp:contentStatus/>
  <cp:revision>2</cp:revision>
</cp:coreProperties>
</file>