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nr 1 do oferty" sheetId="1" r:id="rId1"/>
  </sheets>
  <definedNames>
    <definedName name="Excel_BuiltIn_Print_Area">'załącznik nr 1 do oferty'!$A$4:$I$51</definedName>
    <definedName name="Excel_BuiltIn_Print_Area_3_1">'załącznik nr 1 do oferty'!#REF!</definedName>
  </definedNames>
  <calcPr fullCalcOnLoad="1"/>
</workbook>
</file>

<file path=xl/sharedStrings.xml><?xml version="1.0" encoding="utf-8"?>
<sst xmlns="http://schemas.openxmlformats.org/spreadsheetml/2006/main" count="763" uniqueCount="227">
  <si>
    <t xml:space="preserve">Załacznik nr 1 do oferty (dodatek nr 2 do siwz) - Dostawa implantów ortopedycznych przez okres 24 miesięcy, nr sprawy: ZP/N/11/18;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                                Wykonawca:...............................................................................................................................................................   </t>
  </si>
  <si>
    <t>PAKIET NR 1 - ENDOPROTEZA KOLANA CAŁKOWITA I REWIZYJNA</t>
  </si>
  <si>
    <t>L.p.</t>
  </si>
  <si>
    <t>Nazwa/opis produktu</t>
  </si>
  <si>
    <t>Ilość</t>
  </si>
  <si>
    <t>j.m.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</si>
  <si>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</si>
  <si>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</si>
  <si>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</si>
  <si>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</si>
  <si>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 xml:space="preserve">nazwa handlowa </t>
  </si>
  <si>
    <t>nr katalogowy (Wykonawca winien podać wszystkie zaoferowane rozmiary i odpowiadające im numery katalogowe)</t>
  </si>
  <si>
    <t>producent</t>
  </si>
  <si>
    <r>
      <t>Endoproteza cementowa, dwukłykciowa stawu kolanowego: Część udowa anatomiczna ( lewa i prawa ) wykonana z chromokobaltu  przynajmniej w 7 rozmiarach dla każdej ze stron. Możliwość zaoferowania dodatkowych( oprócz standardowych) – wąskich rozmiarów elementu udowego. Część piszczelowa uniwersalna, wykonana z chromokobaltu 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 pomiaru szpary stawowej w wyproście i zgięciu. Endoproteza musi dawać możliwość śródoperacyjnego wyboru wersji z zachowaniem lub bez zachowania PCL.</t>
    </r>
    <r>
      <rPr>
        <sz val="10"/>
        <rFont val="Arial"/>
        <family val="2"/>
      </rPr>
      <t xml:space="preserve"> Instrumentarium musi współpracować z kinematycznym systemem nawigacji komputerowej ( bez użycia CT )</t>
    </r>
  </si>
  <si>
    <t>kpl</t>
  </si>
  <si>
    <t xml:space="preserve"> </t>
  </si>
  <si>
    <t xml:space="preserve">          </t>
  </si>
  <si>
    <t xml:space="preserve">elementy 1 kpl. Oferowanego systemu </t>
  </si>
  <si>
    <t>X</t>
  </si>
  <si>
    <t xml:space="preserve">a </t>
  </si>
  <si>
    <t>część udowa</t>
  </si>
  <si>
    <t>szt.</t>
  </si>
  <si>
    <t>b</t>
  </si>
  <si>
    <t>część piszczelowa</t>
  </si>
  <si>
    <t>c</t>
  </si>
  <si>
    <t>wkładka polietylenowa</t>
  </si>
  <si>
    <t xml:space="preserve">Depozyt implantów na czas trwania umowy.użyczenie instrumentarium i kompletu napędów ortopedycznych na czas trwania umowy. WARTOŚĆ BRUTTO UŻYCZANEGO INSTRUMENTARIUM:............(podaje Wykonawca)
</t>
  </si>
  <si>
    <t>Endoproteza cementowa, dwukłykciowa stawu kolanowego: Część udowa anatomiczna ( lewa i prawa ) wykonana z chromokobaltu pokrytyZrN  przynajmniej w 7 rozmiarach dla każdej ze stron. Możliwość zaoferowania dodatkowych( oprócz standardowych) – wąskich rozmiarów elementu udowego. Część piszczelowa uniwersalna, wykonana z chromokobaltu, pokryta ZrN,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pokryta ZrN do części piszczelowej. Resekcja części piszczelowej do wyboru: śródszpikowo lub zewnętrznie. Retrakcyjny  pomiaru szpary stawowej w wyproście i zgięciu. Endoproteza musi dawać możliwość śródoperacyjnego wyboru wersji z zachowaniem lub bez zachowania PCL. nstrumentarium musi współpracować z kinematycznym systemem nawigacji komputerowej ( bez użycia CT ).</t>
  </si>
  <si>
    <t xml:space="preserve">dodatkowe elementy </t>
  </si>
  <si>
    <t>Trzpień przedłużający</t>
  </si>
  <si>
    <t>Podkładka augumentacyjna</t>
  </si>
  <si>
    <t xml:space="preserve"> Użyczenie instrumentarium na czas trwania zabiegu.</t>
  </si>
  <si>
    <t xml:space="preserve">Endoproteza rewizyjna stawu kolanowego. Część udowa: wykonana z chromokobaltu , anatomiczna, dostępna w minimum 7 rozmiarach (dla każdej ze stron), możliwość zastosowania przedłużek offsetowych zarówno cementowanych (średnica od 12 mm do 18mm) jak i  bezcementowych (średnica od 12mm do 20 mm) . Podkładki uzupełniające ubytki zarówno w części dystalnej jak i tylnej. Część piszczelowa: wykonana z chromokobaltu, uniwersalna , przynajmniej w 11 rozmiarach , przedłużki offsetowe cementowane (średnica od 12 mm do 18mm) jak i bezcementowe (średnica od 11 mm do 20mm). Półpodkładki uzupełniające ubytki o grubościach 5mm,10mm,15mm. Wkładka polietylenowa: dostępna w grubościach 10mm, 12mm, 14mm, 16mm, 18mm, 20mm, 24mm, 28mm, 32mm mocowana dodatkową śrubą do tacy piszczelowej, realizująca trzystopniowe fabryczne tyłopochylenie. Rzepka dostępna w 4 rozmiarach. Instrumentarium musi współpracować z kinematycznym systemem nawigacji komputerowej (bez użycia CT). </t>
  </si>
  <si>
    <t>Komponent udowy</t>
  </si>
  <si>
    <t>Komponent piszczelowy</t>
  </si>
  <si>
    <t>Przedłużka udowa cementowana</t>
  </si>
  <si>
    <t>d</t>
  </si>
  <si>
    <t>Przedłużka udowa bezcementowa</t>
  </si>
  <si>
    <t>e</t>
  </si>
  <si>
    <t>Bloczek udowy dystalny</t>
  </si>
  <si>
    <t>f</t>
  </si>
  <si>
    <t>Bloczek udowy tylny</t>
  </si>
  <si>
    <t>g</t>
  </si>
  <si>
    <t>Przedłużka piszczelowa bezcementowa</t>
  </si>
  <si>
    <t>h</t>
  </si>
  <si>
    <t>Przedłużka piszczelowa cementowana</t>
  </si>
  <si>
    <t>I.</t>
  </si>
  <si>
    <t>Podkładka piszczelowa</t>
  </si>
  <si>
    <t>j</t>
  </si>
  <si>
    <t>Łącznik udowy</t>
  </si>
  <si>
    <t>k</t>
  </si>
  <si>
    <t>Polietylen</t>
  </si>
  <si>
    <t xml:space="preserve">l </t>
  </si>
  <si>
    <t>Korek polietylenowy do cementu</t>
  </si>
  <si>
    <t xml:space="preserve">Użyczenie instrumentarium na czas trwania zabiegu. </t>
  </si>
  <si>
    <t xml:space="preserve">Endoproteza stawu kolanowego rotacyjno-zawiasowaKomponent udowy przynajmniej w trzech rozmiarach dla każdej ze stron z możliwością dokręcenia przedłużek offsetowych zarówno w wersji cementowanej jak i bezcementowej przynajmniej w dwóch długościach i trzech średnicach dla każdej wersji. Bloczki dystalne jak i tylno-dystalne o grubościach 4mm, 8mm, 12mm zapewniające uzupełnienie ubytków kostnych po stronie udowej Komponent piszczelowy uniwersalny przynajmniej w trzech rozmiarach z możliwością dokręcenia przedłużek offsetowych zarówno w wersji cementowanej jak i bezcementowej przynajmniej w dwóch długościach i trzech średnicach dla każdej wersji. Podkładki augmentacyjne pod komponent piszczelowy  o grubościach 4mm, 8mm, 12mm, 16mm. Wkładka polietylenowa wykonana z polietylenu o podwyższonej odporności na ścieranie o grubościach od 10mm do 24mm ze skokiem co 2mm.Rzepka dostępna w sześciu rozmiarach Korki polietylenowe do cementu .Endoproteza musi  zapewniać możliwość wykonywania wahań rotacyjnych +/- 12 stopni oraz współpracować z posiadanym przez Zamawiającego kinematycznym systemem nawigacji komputerowej ( bez użycia CT). </t>
  </si>
  <si>
    <t>Bloczek udowy tylno-dystalny</t>
  </si>
  <si>
    <t>Cement kostny mieszany próżniowo z gentamycyną. Ręczny ( niewymagający użycia pompy próżniowej) ,hermetyczny system do próżniowego mieszanie i podawania cementu, z cementem 1x 40g z gentamycyną (proporcja proszku do płynu 3:1) umieszczonym fabrycznie wewnątrz mieszalnika</t>
  </si>
  <si>
    <t>Cement kostny 40g z gentamycyną. Cement kostny o niskiej lepkości, z gentamycyną, w opakowaniu 1x40g (proporcja proszku do płynu 3:1)</t>
  </si>
  <si>
    <t>ŁĄCZNA WARTOŚĆ PAKIETU NR 1</t>
  </si>
  <si>
    <t>Depozyt na czas trwania umowy (poz. 5 i 6) - po 2 szt..</t>
  </si>
  <si>
    <t>PAKIET NR 2 - Proteza kolana jednoprzedziałowa-komponenta łakotkowa ruchoma</t>
  </si>
  <si>
    <t>lp</t>
  </si>
  <si>
    <t>Endoproteza cementowana jednoprzedzialowa stawu kolanowego.komponent udowy i piszczelowy wykonany ze stopu kobaltowo-chromowego.komponent udowy w minimum 5 rozmiarach.komponent piszczelowy w minimum 6 rozmiarach.Wkladka wykonana z polietylenu o podwyższonejodporności na ścieranie.Wkładka niezwiązana z komponentem piszczelowym ruchoma w minimum 7 rozmiarach o profilu przystosowanym do przedziału przyśrodkowego oraz opcjonalnie do przedziału bocznego. W opcji wersja bezcementowa, antyalergiczna,poboczna.</t>
  </si>
  <si>
    <t>jak niżej</t>
  </si>
  <si>
    <t>a</t>
  </si>
  <si>
    <t>komponent cementowy udowy</t>
  </si>
  <si>
    <t>komponent cementowy piszczelowy</t>
  </si>
  <si>
    <t>wkładka stawowa polietylenowa</t>
  </si>
  <si>
    <t>komponent udowy  bezcementowy</t>
  </si>
  <si>
    <t>komponent piszczelowy bezcementowy</t>
  </si>
  <si>
    <t xml:space="preserve"> komponent udowy poboczny</t>
  </si>
  <si>
    <t>komponent piszczelowy poboczny</t>
  </si>
  <si>
    <t>koponent udowy antyalergiczny</t>
  </si>
  <si>
    <t>i</t>
  </si>
  <si>
    <t>komponent piszczelowy antyalergiczny</t>
  </si>
  <si>
    <t>ostrza oscylacyjne do precyzyjnego przycięcia kości</t>
  </si>
  <si>
    <t>ostrza posuwisto-zwrotne do precyzyjnego przycięcia kości</t>
  </si>
  <si>
    <t>l</t>
  </si>
  <si>
    <t>cement kostny z antybiotykiem 2x40g</t>
  </si>
  <si>
    <t>op.</t>
  </si>
  <si>
    <t>m</t>
  </si>
  <si>
    <t>cement kostny z antybiotykiem 1x40g</t>
  </si>
  <si>
    <t>n</t>
  </si>
  <si>
    <t>cement kostny bez antybiotyku 1x40g</t>
  </si>
  <si>
    <t>ŁĄCZNA WARTOŚC PAKIETU NR 2</t>
  </si>
  <si>
    <t xml:space="preserve"> Depozyt implantów na czas trwania umowy.użyczenie instrumentarium i kompletu napędów ortopedycznych na czas trwania umowy. WARTOŚĆ BRUTTO UŻYCZANEGO INSTRUMENTARIUM:............(podaje Wykonawca)
</t>
  </si>
  <si>
    <t>PAKIET NR 3 - ENDOPROTEZY STAWU BIODROWEGO I KOLANOWEGO</t>
  </si>
  <si>
    <t>A. ENDOPROTEZA MODULARNA REWIZYJNA STAWU BIODROWEGO W WERSJI CEMENTOWANEJ I BEZCEMENTOWEJ</t>
  </si>
  <si>
    <t>Trzpień tytanowy modularny w wersji cementowanej i bezcementowej o przekroju heksagonalnym z możliwością  blokowania obwodowego śrubami, w średnicach od 12 do 20 mm ze skokiem co 2 mm, w długościuach od 150 do 250 mm ze skokiem co 50 mm</t>
  </si>
  <si>
    <t>Element proksymalny z kątem szyjkowo trzonowym 127 i 135 stopni- euro konus 12/14 z możliwością ustalania kąta antetorsji po osadzeniu implantu w loży kostnej – skok co 5 stopni</t>
  </si>
  <si>
    <t>Element trzonu uda w rozmiarach 40 i 50 mm</t>
  </si>
  <si>
    <t>Element przedłużający - 25mm</t>
  </si>
  <si>
    <t>Śruba łącząca 40-100mm</t>
  </si>
  <si>
    <t>Śruba blokująca 25-60mm</t>
  </si>
  <si>
    <t>Cement kostny z antybiotykiem. Cement kostny średniej lepkości z kopolimerem metylakrylatem MA dodatkiem gentamycyny, sterylizowany tlenkiem etylenu. Zawartość substancji aktywnej nie powinna przekraczać 1,5% substancji sproszkowanej opakowanie 1 x 40 g</t>
  </si>
  <si>
    <r>
      <t xml:space="preserve">   R</t>
    </r>
    <r>
      <rPr>
        <b/>
        <sz val="10"/>
        <color indexed="8"/>
        <rFont val="Arial"/>
        <family val="2"/>
      </rPr>
      <t>AZEM: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</si>
  <si>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Użyczenie instrumentarium oraz kompletu napędów ortopedycznych umożliwiających precyzyjne osadzenie implantów na czas trwania zabiegu.</t>
  </si>
  <si>
    <t>B. ENDOPROTEZA STAWU KOLANOWEGO BEZCEMENTOWA HYPOALERGICZNA</t>
  </si>
  <si>
    <r>
      <t>Pierwotna endoproteza stawu kolanowego modularna, bezcementowa składająca się</t>
    </r>
    <r>
      <rPr>
        <sz val="10"/>
        <color indexed="8"/>
        <rFont val="Arial"/>
        <family val="2"/>
      </rPr>
      <t xml:space="preserve"> z części udowej, anatomicznej / prawa, lewa / wykonanej ze stopu CoCrMo pokrytej okładzina ceramiczną w wersji z zachowaniem tylnego więzadła krzyżowego i  w wersji tylnostabilizowanej w min. 5-ciu rozmiarach od 2 do 6 ze skokiem co 1</t>
    </r>
  </si>
  <si>
    <t>Część piszczelowa endoprotezy uniwersalna, wykonana ze stopu CoCrMo w przynajmniej 6-ciu rozmiarach pokrytej okładzina ceramiczną w wersji bezcementowej od 2 do 7 ze skokiem co 1</t>
  </si>
  <si>
    <t>Wkładka polietylenowa typu rotating platform o grubości 10; 12,5; 15; 17,5; 20 mm dla opcji z zachowaniem i wycięciem więzadła krzyżowego tylnego</t>
  </si>
  <si>
    <t>OSTRZA DO PIŁY OSCYLACYJNEJ  adekwatne do instrumentarium - 1,37 mm</t>
  </si>
  <si>
    <t xml:space="preserve">   RAZEM:                                                                                                                                                                                                         </t>
  </si>
  <si>
    <t xml:space="preserve">Depozyt na czas trwania umowy i użyczenie instrumentarium oraz kompletu napędów ortopedycznych umożliwiających precyzyjne osadzenie implantów na czas trwania umowy. WARTOŚĆ BRUTTO UŻYCZANEGO INSTRUMENTARIUM:............(podaje Wykonawca)
</t>
  </si>
  <si>
    <r>
      <t>C.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ENDOPROTEZA KŁYKCIOWA STAWU KOLANOWEGO, CEMENTOWANA HYPOALERGICZNA</t>
    </r>
  </si>
  <si>
    <r>
      <t>Pierwotna endoproteza stawu kolanowego modularna, cementowana składająca się</t>
    </r>
    <r>
      <rPr>
        <sz val="10"/>
        <color indexed="8"/>
        <rFont val="Arial"/>
        <family val="2"/>
      </rPr>
      <t xml:space="preserve"> z części udowej, anatomicznej / prawa, lewa / wykonanej ze stopu CoCrMo pokrytej okładzina ceramiczną w wersji z zachowaniem tylnego więzadła krzyżowego i  w wersji tylnostabilizowanej w min. 5-ciu rozmiarach od 2 do 6 ze skokiem co 1</t>
    </r>
  </si>
  <si>
    <t>Część piszczelowa endoprotezy uniwersalna, wykonana ze stopu CoCrMo w przynajmniej 6-ciu rozmiarach pokrytej okładzina ceramiczną w wersji cementowanej od 2 do 7 ze skokiem co 1</t>
  </si>
  <si>
    <t>OSTRZA DO PIŁY OSCYLACYJNEJ adekwatne do instrumentarium - 1,37 mm</t>
  </si>
  <si>
    <t xml:space="preserve">Depozyt na czas trwania umowy i użyczenie instrumentarium oraz kompletu napędów ortopedycznych (piła i wiertarka) umożliwiających precyzyjne osadzenie implantów na czas trwania umowy. WARTOŚĆ BRUTTO UŻYCZANEGO INSTRUMENTARIUM:............(podaje Wykonawca)
</t>
  </si>
  <si>
    <r>
      <t>D.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ENDOPROTEZA KŁYKCIOWA STAWU KOLANOWEGO- PÓŁZWIĄZANA REWIZYJNA HYPOALERGICZNA</t>
    </r>
  </si>
  <si>
    <t>Część udowa, anatomiczna / prawa, lewa / wykonana ze stopu CoCrMo pokryta okładzina ceramiczną  w wersji cementowanej w min.5-ciu rozmiarach w wersji półzwiązanej od 2 do 6 ze skokiem co 1</t>
  </si>
  <si>
    <t>Część piszczelowa endoprotezy uniwersalna, wykonana ze stopu CoCrMo w przynajmniej 5-ciu rozmiarach, w wersji cementowanej, pokrytej okładzina ceramiczną  - w wersji półzwiązanej od 2 do 6 ze skokiem co 1</t>
  </si>
  <si>
    <t>Wkładka polietylenowa typu rotating platform – tylnostabilizowana-półzwiązana o grubości 10; 12,5; 15; 17,5; 20 mm</t>
  </si>
  <si>
    <r>
      <t>Przedłużki udowe przynajmniej w 3-ch różnych długościach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 100 do 200 mmm ze skokiem co 50 mm i w kilku rodzajach średnicy od 12-18 mm dla wersji tylnostabilizowanej- półz</t>
    </r>
    <r>
      <rPr>
        <sz val="10"/>
        <color indexed="8"/>
        <rFont val="Arial"/>
        <family val="2"/>
      </rPr>
      <t>wiązanej</t>
    </r>
  </si>
  <si>
    <r>
      <t>Przedłużki piszczelowe, przynajmniej w 3-ch różnych długościach od 100 do 200 mmm ze skokiem co 50 mm i w kilku rodzajach średnicy</t>
    </r>
    <r>
      <rPr>
        <sz val="10"/>
        <rFont val="Arial"/>
        <family val="2"/>
      </rPr>
      <t xml:space="preserve"> od 12-18</t>
    </r>
    <r>
      <rPr>
        <sz val="10"/>
        <color indexed="8"/>
        <rFont val="Arial"/>
        <family val="2"/>
      </rPr>
      <t xml:space="preserve"> mm dla wersji tylnostabilizowanej- półzwiązanej </t>
    </r>
  </si>
  <si>
    <t>podkładki piszczelowe oraz udowe dystalne i tylne w rozmiarach od 2 do 6  i grubościach 5 i 10 mm</t>
  </si>
  <si>
    <t>podkładki piszczelowe w różnych rozmiarach od 2 do 6 i grubościach 5 i 10 mm</t>
  </si>
  <si>
    <t>Ostrze do piły oscylacyjnej adekwatne do instrumentarium, 1,37 mm</t>
  </si>
  <si>
    <t>Użyczenie instrumentarium i kompletu napędów ortopedycznych umożliwiającego precyzyjne osadzenie implantów na czas trwania zabiegu.</t>
  </si>
  <si>
    <t>E. PANEWKA REWIZYJNA STAWU BIODROWEGO</t>
  </si>
  <si>
    <t>Bezcementowa rewizyjna panewka biodra, anatomiczna (prawa, lewa), wykonana ze stopu tytanowego w rozmiarach od 46mm do 62mm, posiadająca ostry kolec umożliwiający zaczepienie w kości kulszowej oraz wypustkę w formie blaszki z otworami na śruby umożliwiającą umocowanie do talerza kości biodrowej. Panewka musi posiadać otwory do przymocowania śrubami</t>
  </si>
  <si>
    <t>Wkład polietylenowy na głowy 32 i 36 mm z 15 stopniowym okapem, oraz opcja z 4 mm offsetem</t>
  </si>
  <si>
    <t>Głowa na konus 12/14 o średnicy 28 mm, 32 mm i 36 mm ze stopu tytanowego pokryta okładziną ceramiczną lub ceramiczna w min. w min. 4 długościach szyjki od S do XL</t>
  </si>
  <si>
    <t>Śruby tytanowe w rozmiarach od 15mm do 45mm (skok co 5mm) min. 4 szt.</t>
  </si>
  <si>
    <r>
      <t>Użyczenie instrumentarium i napędów ortopedycznych</t>
    </r>
    <r>
      <rPr>
        <sz val="10"/>
        <color indexed="40"/>
        <rFont val="Arial"/>
        <family val="2"/>
      </rPr>
      <t xml:space="preserve"> </t>
    </r>
    <r>
      <rPr>
        <sz val="10"/>
        <color indexed="10"/>
        <rFont val="Arial"/>
        <family val="2"/>
      </rPr>
      <t>umożliwiających precyzyjne osadzenie implantów na czas trwania zabiegu.</t>
    </r>
  </si>
  <si>
    <t xml:space="preserve"> F - bezcementowa proteza stawu biodrowego-krótki trzpień</t>
  </si>
  <si>
    <t>Trzpień bezcementowy typu short, uniwersalny, bezkołnierzowy o przekroju prostokątnym, wykonany ze stopu tytanowego, w wersji standard i lateralizowanej, pokryty w 2/3 części proksymalnej porowatą okładziną tytanową, dodatkowo hydroksyapatytem.Trzpień musi być dostępny w min. 10 rozmiarach od 6,25 do 20 mm.Trzpień musi posiadać dodatkowe wzdłużne rowki dla poprawienia stabilizacji pierwotnej , konus 12/14, kąt CCD 133 stopnie.</t>
  </si>
  <si>
    <t>Panewka bezcementowa w kształcie spłaszczonej hemisfery typu press-fit, wykonana ze stopu tytanowego. Dla ułatwienia osteointegracji panewka musi być pokryta dodatkowo porowatym tytanem. Panewka musi posiadać min. 3 otwory do śrub stabilizujacych, wyposażona fabrycznie w zaślepki do śródoperacyjnego usunięcia. Wymagana jest też dostępność panewki bezotworowej.Panewka w rozmiarach od min. 46 mm do 68 mm. ze skokiem co 2 mm.</t>
  </si>
  <si>
    <t>Głowa wykonana ze stopu CoCrMo, w średnicy zewnętrznej 28mm 32mm 36 mm w min. 4 długościach szyjki.</t>
  </si>
  <si>
    <t>Głowa tytanowa z powłoką ceramiczną , w średnicy zewnętrznej 28mm 32mm 36 mm w min. 4 długościach szyjki.</t>
  </si>
  <si>
    <t>Wkładki polietylenowe do panewek, wykonanae z polietylenu typu cross link , standard i z 10 stopniowym kołnierzem antyluksacyjnym , o średnicach wew. 28 mm 32mm 36mm.</t>
  </si>
  <si>
    <t>RAZEM</t>
  </si>
  <si>
    <t>x</t>
  </si>
  <si>
    <t xml:space="preserve">Depozyt na czas trwania umowy i użyczenie instrumentarium oraz kompletu napędów ortopedycznych na czas trwania umowy. WARTOŚĆ BRUTTO UŻYCZANEGO INSTRUMENTARIUM:............(podaje Wykonawca)
</t>
  </si>
  <si>
    <t xml:space="preserve">  G - Endoproteza stawu kolanowego typu mobile bearing w wersji cementowej i bezcementowej</t>
  </si>
  <si>
    <t>Element udowy anatomiczny (prawy i lewy), wykonany ze stopu CoCrMo, w min. 5 rozmiarach w wersji cementowej. Wymagana jest wersja z zachowaniem tylnego więzadła krzyżowego i tylnie stabilizowana.</t>
  </si>
  <si>
    <t>Element udowy anatomiczny (prawy i lewy), wykonany ze stopu CoCrMo, w min. 5 rozmiarach w wersji bezcementowej. Wymagana jest wersja z zachowaniem tylnego więzadła krzyżowego i tylnie stabilizowana.</t>
  </si>
  <si>
    <t>Element piszczelowy uniwersalny cementowy , w min. 6 rozmiarach , wykonany ze stopu CoCrMo. Powierzchnia plateau wypolerowana,umożliwiająca ruchy rotacyjne.</t>
  </si>
  <si>
    <t>Element piszczelowy uniwersalny bezcementowy , w min. 6 rozmiarach , wykonany ze stopu CoCrMo. Powierzchnia plateau wypolerowana,umożliwiająca ruchy rotacyjne.</t>
  </si>
  <si>
    <t>Wkładka polietylenowa typu rotating platform, wykonana z polietylenu wysokim stopniu ścieralności, w min.5 grubościach , wysoce dopasowana do komponentu udowego.Wymagana dostępność wkładek z zachowaniem tylnego więzadła krzyżowego oraz tylnie stabilizowanych.</t>
  </si>
  <si>
    <t>6.</t>
  </si>
  <si>
    <t>ostrze do piły</t>
  </si>
  <si>
    <r>
      <t xml:space="preserve">   R</t>
    </r>
    <r>
      <rPr>
        <b/>
        <sz val="10"/>
        <color indexed="8"/>
        <rFont val="Arial"/>
        <family val="2"/>
      </rPr>
      <t>AZEM 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</si>
  <si>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 xml:space="preserve">Depozyt na czas trwania umowy i użyczenie instrumentarium oraz kompletu napędów ortopedycznych na czas trwania umowy. WARTOŚĆ BRUTTO UŻYCZANEGO INSTRUMENTARIUM:............(podaje Wykonawca)
</t>
  </si>
  <si>
    <t>ŁĄCZNA WARTOŚĆ PAKIETU NR 3</t>
  </si>
  <si>
    <t xml:space="preserve">PAKIET NR 4 - Śruby kaniulowane   </t>
  </si>
  <si>
    <t>Śruba kaniulowana średnicy 4,5mm,krótki gwint i pełny gwint, samowkręcająca ze stali nierdzewnej,gniazdo sześciokątne 3,5mm.długość śruby od 20mm do 56mm (stopniowane co 2mm) oraz od 56mm do 72mm (stopniowane co 4mm).</t>
  </si>
  <si>
    <t>Podkładka do śruby kaniulowanej średnicy 4,5mm. Stal nierdzewna rozmiar 10/4,5mm</t>
  </si>
  <si>
    <t>ŁĄCZNA WARTOŚĆ PAKIETU NR 4</t>
  </si>
  <si>
    <t xml:space="preserve">Depozyt na czas trwania umowy i użyczenie instrumentarium na czas trwania umowy. WARTOŚĆ BRUTTO UŻYCZANEGO INSTRUMENTARIUM:............(podaje Wykonawca)
</t>
  </si>
  <si>
    <t>PAKIET NR 5 - OSTEOTOMIA PISZCZELI</t>
  </si>
  <si>
    <t>Płytka tytanowa w kształcie litery T, anatomiczna, o kształcie zmniejszającym kontakt z kością, do bliższej nasady kości piszczelowej. Płyta wyposażona w otwory kompresyjne pod śruby średnicy 6,0mm. samogwintujące, z gniazdami sześciokątnymi. W głowie płyty od 2 do 3 otworów prowadzących śruby pod różnymi kątami i w różnych kierunkach. W części dalszej płytki od 2 do 3 otworów owalnych kompatybilnych z tym samym rodzajem śrub.</t>
  </si>
  <si>
    <t>Śruby tytanowe o średnicy 6,0mm, z większą średnicą trzonu (4,8mm), dlugości od 30mm do 90mm,stopniowane co 5 mm.</t>
  </si>
  <si>
    <t>ŁĄCZNA WARTOŚC PAKIETU NR 5</t>
  </si>
  <si>
    <t xml:space="preserve"> Depozyt na czas trwania umowy i użyczenie instrumentarium umożliwiającego precyzyjne osadzenie implantów na czas trwania umowy. WARTOŚĆ BRUTTO UŻYCZANEGO INSTRUMENTARIUM:............(podaje Wykonawca)
</t>
  </si>
  <si>
    <t>PAKIET NR 6 - PROTEZY BARKU, STAWU RZEPKOWO-KOLANOWEGO, ŁOKCIA, GŁOWY KOŚCI PROMIENIOWEJ, UDA, KOLANA I BIOMATERIAŁY</t>
  </si>
  <si>
    <t>a. więzadło krzyżowe</t>
  </si>
  <si>
    <t>Lp.</t>
  </si>
  <si>
    <t xml:space="preserve"> Mocowanie udowe -  Implant typu endobutton: ostro zakończona płytka tytanowa połączona z samozaciskową, regulowaną i bezwęzłową pętlą polietylenową. Oparcie czoła przeszczepu o strop kanału udowego. W zestawie nić prowadząca implant. Jednorazowe,sterylne.</t>
  </si>
  <si>
    <t>Mocowanie udowe wersja BTB-                                              Implant typu endobutton: ostro zakończona płytka tytanowa połączona z samozaciskową, regulowaną i bezwęzłową pętlą polietylenową, dodatkowa bezwęzłowa pętla do bloczka kostnego. Oparcie czoła przeszczepu o strop kanału udowego. W zestawie nić prowadząca implant. Jednorazowe,sterylne.</t>
  </si>
  <si>
    <t>mocowanie udowe wydłużone  -                                              Implant typu endobutton: ostro zakończona, wydłużona - 20mm, płytka tytanowa połączona z samozaciskową, regulowaną i bezwęzłową pętlą polietylenową. Oparcie czoła przeszczepu o strop kanału udowego. W zestawie nić prowadząca implant.Jednorazowe,sterylne.</t>
  </si>
  <si>
    <t>Mocowanie udowe-implant typu endobaton,ostro zakończona, wydłużona-20mm, płytka tytanowa połączona z samozaciskami, regulowanymi, bezwęzłowymi, pętlami polietylenowymi.Płytka z wystającym pierścieniem ograniczającym jej przemieszczanie względem kanału udowego.Oparcie czoła przeszczepu o strop kanału udowego.Przeszczep przewieszony przez cztery pętle.W zestawie nić prowadząca implant.</t>
  </si>
  <si>
    <t>Mocowanie piszczelowe-system niewchłanialny wykonany ze śruby wkręcanej pomiędzy osłonki dociskające przeszczep do ściany kanału , całość wykonana z materiału PEEK, mocowanie rozporowe, zapewniające docisk przeszczepu na całej długości implantu.Średnice 8-11mm, długość30mm.Jednorazowy podajnik z napinaczem przeszczepu.</t>
  </si>
  <si>
    <t>Sruby interferencyjne PEEK-mocowanie udowe i piszczelowe.Srednica 7-10mm, długość 30mm.Sterylne, jednorazowe pojedyńczo pakowane.</t>
  </si>
  <si>
    <t>Sruby interferencyjne PEEK-mocowaniw udowe i piszczelowe.Srednica 8-12mm, długość 20-25mm.Sterylne, jednorazowe pojedyńczo pakowane.</t>
  </si>
  <si>
    <t>Mocowanie piszczelowe- guzik tytanowy o średnicy 10mm.</t>
  </si>
  <si>
    <t xml:space="preserve"> b. Proteza barku </t>
  </si>
  <si>
    <t xml:space="preserve">Proteza  urazowa połowicza:                                      Trzpień urazowy + pozycjoner                                                  Endoproteza urazowa stawu barkowego, cementowana zbudowaną z: 
- trzpień urazowy długość 140mm (stop CoCrMo lub stop tytanu) w części bliższej pokryty hydroksyapatytem z dwoma bocznymi skrzydełkami, po trzy zaczepy w każdym, do odpowiedniego mocowania guzków, 6 rozmiarów trzpieni 4-14mm, każdy może być zastosowany do protezy odwrotnej.
- pozycjonowanie wysokości osadzenia trzpienia urazowego za pomocą skrętnego pozycjonera śródszpikowego ułatwiający dobór prawidłowej wysokości osadzenia trzpienia  Głowa anatomiczna + łacznik                                                                                - głowy (stop CoCrMo lub stop tytanu) z regulowanym płynnie offsetem gdzie o konieczności wyboru rotacji decyduje operator, 
- średnica głowy 38-58mm o wysokościach 18-37mm, dająca możliwość prawidłowego wyboru wielkości głowy najbardziej odzwierciedlającą budowę anatomiczną.       </t>
  </si>
  <si>
    <t xml:space="preserve"> Proteza  połowicza anatomiczna:
- beztrzpieniowa podstawa głowy,  6 ramion napylonych porowatym stopem tytanu, rozmiary 30-40mm  lub                                                                              Trzpień anatomiczny - długość 122 (stop Kobaltowo-Chromowo-Molibdenowy lub Tytanowy) pokryty w części bliższej porowatym stopem tytanu z możliwością wyboru zastosowania trzpienia jako cementowany lub bezcementowy, w 17 rozmiarach 4-20mm, każdy może być zastosowany do protezy odwrotnej. Głowy anatomicznę + łacznik                                                 - głowy (stop CoCrMo lub stop tytanu) z regulowanym płynnie offsetem gdzie o konieczności wyboru rotacji decyduje operator, 
- średnica głowy 38-58mm o wysokościach 18-37mm, dająca możliwość prawidłowego wyboru wielkości głowy najbardziej odzwierciedlającą budowę anatomiczną.
       </t>
  </si>
  <si>
    <t xml:space="preserve">Panewka cementowana. Materiał: wykonany z Ultrawielkocząsteczkowy Polietylen (UHMWPE) w 3 rozmiarach S, M, L grubość 4mm. Trzpień centralny polietylenowy żebrowany, cementowany.
       </t>
  </si>
  <si>
    <t xml:space="preserve">Panewka cementowana. Materiał wykonany z Ultrawielkocząsteczkowy Polietylen (UHMWPE) w 3 rozmiarach S, M, L grubość 4mm. Trzpień centralny bezcementowy, stop Tytanowy, pokryty hydroksyapatytem.
       </t>
  </si>
  <si>
    <t xml:space="preserve">Proteza  odwrócona                                                - beztrzpieniowa podstawa głowy,  6 ramion napylonych porowatym stopem tytanu, rozmiary 30-40mm
- bezcementowy trzpień monolityczny napylony w części bliższej porowatym stopem tytanu, możliwość zastosowania jako trzpień cementowany, rozmiary 4-20mm, skok co 1mm.
- mocowanie części panewkowej za pomocą centralnej śruby kompresyjnej i czterech obwodowych                                                                             - podstawa części panewkowej  napylona porowatym stopem tytanu pokrytym HA w 6 rozmiarach
- średnica głowy części panewkowej 36 i 41 mm (z możliwością regulacji wysokości do 6 mm), każda w trzech wysokościach
- metalowa taca części ramiennej w trzech wysokościach, o średnicy 44mm pasującej do głowy 36 i 41 mm z możliwością regulacji wysokości;                                                                        - wkład tacy części ramiennej w trzech wysokościach, wykonany z PE wysoce usieciowanego, formowanego ciśnieniowo;              - trzpień urazowy długość 140mm (stop CoCrMo lub stop tytanu) w części bliższej pokryty hydroksyapatytem z dwoma bocznymi skrzydełkami, po trzy zaczepy w każdym, do odpowiedniego mocowania guzków, 6 rozmiarów trzpieni 4-14mm, każdy może być zastosowany do protezy odwrotnej. Częś panewkowa w postaci tacy o średnicy 25mm lub 28mm    </t>
  </si>
  <si>
    <r>
      <t xml:space="preserve"> </t>
    </r>
    <r>
      <rPr>
        <sz val="10"/>
        <rFont val="Arial"/>
        <family val="2"/>
      </rPr>
      <t xml:space="preserve">Proteza powierzchniowa głowy kości ramiennej.                                                    1. rozszerzony obwodowy pierścień dla mocowania typu press-fit na obwodzie                2. stożkowy, krzyżowy kołek jako dodatkowe zabezpieczenie pierwotnego mocowania press-fit.
3. pokrycie płaszczem porowatym z zamkniętymi porami oraz hydroksyapatytem                                        4. pokrycie porowate płaszczem tytanowym        5. wersja standardowa oraz o zwiększonej powierzchni artykulacji                                    6. powierzchnia pracująca  kobaltowo-chromowa                                                    7. 8 rozmiarów 
</t>
    </r>
  </si>
  <si>
    <t>Użyczenie instrumentarium umożliwiającego precyzyjne osadzenie implantów na czas trwania zabiegu, oraz depozyt do zabiegu.</t>
  </si>
  <si>
    <t>c. proteza stawu rzepkowo-udowego</t>
  </si>
  <si>
    <t>komponent udowy anatomiczny prawy,lewy, wykonany ze stopu kobaltowo chromowego w 4 rozmiarach dla każdej ze stron (Xsmall, sma;ll , medium i lage</t>
  </si>
  <si>
    <t>Szt.</t>
  </si>
  <si>
    <t>komponent rzepki wykonany z polietylenu o wysokiej wytrzymałości typu Arcom w rozmiarach 27mm, 31mm, 35mm, 39mm oraz 2 typach z 1 lub 3 bolcami.</t>
  </si>
  <si>
    <t xml:space="preserve"> Depozyt na czas trwania umowy i użyczenie instrumentarium umożliwiającego precyzyjne osadzenie implantów na czas trwania zabiegu. WARTOŚĆ BRUTTO UŻYCZANEGO INSTRUMENTARIUM:............(podaje Wykonawca)
</t>
  </si>
  <si>
    <t>d. Proteza głowy kości promieniowej</t>
  </si>
  <si>
    <t xml:space="preserve">Proteza modułowa głowy kości promieniowej bezcementowa.
Średnica głowy 20, 22 i 24mm, każda dostępna w wysokości 10, 12, 14, 16 , 18mm.
5 rozmiarów trzpienia pokrytego porowatą okładziną w celu przyspieszenia wczesnej osteointegracji.
</t>
  </si>
  <si>
    <t xml:space="preserve"> Depozyt na czas trwania umowy i użyczenie instrumentarium umożliwiającego precyzyjne osadzenie implantów na czas trwania zabiegu WARTOŚĆ BRUTTO UŻYCZANEGO INSTRUMENTARIUM:............(podaje Wykonawca)
</t>
  </si>
  <si>
    <t>e. Proteza łokcia</t>
  </si>
  <si>
    <t>Część ramienna tytanowa w 12 rozmiarach o przekroju trójkątnym, zapewniającym stabilność antyrotacyjną. Flansza części ramiennej w dwóch długościach, umożliwiająca zastosowanie podkładki kostnej. Zawias typu zatrzaskowego.</t>
  </si>
  <si>
    <t xml:space="preserve">Część łokciowa tytanowa w 12 rozmiarach o przekroju prostokątnym.
Elementy łokciowe pokryte warstwą PMMA ułatwiającą wiązanie cementu kostnego.
</t>
  </si>
  <si>
    <t>f. Implanty w obrębie barku</t>
  </si>
  <si>
    <r>
      <t xml:space="preserve">Sterylna jednorazowa, miękka bezwęzłowa kotwica do barku, wykonana z plecionki poliestrowej,  na sterylnym podajniku. Średnica 2,1mm, nitka #1. </t>
    </r>
    <r>
      <rPr>
        <b/>
        <sz val="10"/>
        <rFont val="Arial"/>
        <family val="2"/>
      </rPr>
      <t>1op - 10szt</t>
    </r>
  </si>
  <si>
    <t>Wielorazowe  wiertło do kotwicy 2,1mm</t>
  </si>
  <si>
    <r>
      <t xml:space="preserve"> Miękka kotwica do barku, wykonana z plecionki poliestrowej,  na sterylnym podajniku. Średnica 1,4mm. </t>
    </r>
    <r>
      <rPr>
        <b/>
        <sz val="10"/>
        <rFont val="Arial"/>
        <family val="2"/>
      </rPr>
      <t>1op - 10szt</t>
    </r>
    <r>
      <rPr>
        <sz val="10"/>
        <rFont val="Arial"/>
        <family val="2"/>
      </rPr>
      <t xml:space="preserve"> </t>
    </r>
  </si>
  <si>
    <t>Wielorazowe  wiertło do kotwicy 1,4mm</t>
  </si>
  <si>
    <t>Sterylna jednorazowa kotwica z materiału PEEK, wbijana, bezwęzłowa, z możliwością niezależnego napięcia nitek, średnica 2,9mm, długość 15,9mm, aplikator z rotacyjną głowicą umożliwiającą kontrolę napięcia nitek.</t>
  </si>
  <si>
    <r>
      <t xml:space="preserve">śterylna jednorazowa  miękka kotwica do naprawy stożka rotatorów, wykonana z plecionki poliestrowej,  na sterylnym podajniku. Średnica 2,9mm.Dwie różnokolorowe, wzmocnione nici. </t>
    </r>
    <r>
      <rPr>
        <b/>
        <sz val="10"/>
        <rFont val="Arial"/>
        <family val="2"/>
      </rPr>
      <t>1op.-10szt</t>
    </r>
  </si>
  <si>
    <t>Wielorazowe  wiertło do kotwicy 2,9mm</t>
  </si>
  <si>
    <t>Sterylna jednorazowa kotwica z materiału PEEK, wbijana, bezwęzłowa, z możliwością wprowadzenia i niezależnego napięcia 8 nitek, średnica 4,5mm i  5,5mm, długość 23mm,  rotacyjna głowica w aplikatorze umożliwiająca kontrolę napięcia nitek.</t>
  </si>
  <si>
    <t>Sterylna jednorazowa kotwica do barku wykonana z materiału PEEK, średnica 5,5mm, bezwęzłowa. Implant wkręcany.</t>
  </si>
  <si>
    <t xml:space="preserve"> Jednorazowa prowadnica nitinolowa do przeszywacza tkanki miękkiej </t>
  </si>
  <si>
    <t xml:space="preserve"> Sterylne jednorazowe obszycie przeszczepu                                                                  
Zakrzywiona igła połączona z  nitką o podwyższonej wytrzymałości, biało-niebieska.
1 op-12 szt</t>
  </si>
  <si>
    <t>Sterylne jednorazowe obszycie przeszczepu. Zakrzywionw igła połączona z nitką o podwyższonej wytrzymałości,biała. 1 op-12szt.</t>
  </si>
  <si>
    <t>Sterylne jednorazowe ,obszycie przeszczepu                                                                  
Zakrzywiona igła połączona z  nitką o podwyższonej wytrzymałości, biało-czarna.
1 op  12szt.</t>
  </si>
  <si>
    <r>
      <t xml:space="preserve">Sterylne jednorazowe,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obszycie przeszczepu                                                                  
Nitka o podwyższonej wytrzymałości, biało-niebieska.
1 op  12szt.</t>
    </r>
  </si>
  <si>
    <r>
      <t xml:space="preserve">Sterylne jednorazowe,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obszycie przeszczepu                                                                  
Zakrzywiona igła połączona z  nitką o podwyższonej wytrzymałości, biało-niebieska.
1 op  12szt.</t>
    </r>
  </si>
  <si>
    <r>
      <t>Sterylne jednorazowe,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obszycie przeszczepu                                                                  
Nitka o podwyższonej wytrzymałości, niebieska.
1 op  12szt.</t>
    </r>
  </si>
  <si>
    <r>
      <t>Stertlna jednorazowa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- Miękka uniwersalna mini  kotwica o średnicy 1mm, wykonana z plecionki poliestrowej, 2 igły, nici 2/0 lub 3/0, sterylny podajnik, wiertło w zestawie. 1op -10szt.</t>
    </r>
  </si>
  <si>
    <t xml:space="preserve">
Sterylny (jednorazowy) przeszywacz z pętlą nitinolową. Kodowanie kolorowe  rękojeści w zależności od kształtu końcowki roboczej. 7 rodzajów końcowek roboczych. Dwa pokrętła w rękojeści do prowadnicy nitinolowej.</t>
  </si>
  <si>
    <t>g. Biomateriały</t>
  </si>
  <si>
    <t>Sterylny ,jednorazowy klin HTO
- syntetyczny,osteokondukcyjny
- na bazie 40% fosforanu wapnia i 60% hydroksyapatytu
- w postaci klinów 6-12
- wielkość makroporów 300-600 µm
- wielkość mikroporów &lt;10 µm
- porowatość 60-70%</t>
  </si>
  <si>
    <t>Sterylny, jednorazowy prostopadłościan 10mm
- syntetyczny,osteokondukcyjny
- na bazie 40% fosforanu wapnia i 60% hydroksyapatytu
- wielkość makroporów 300-600 µm
- wielkość mikroporów &lt;10 µm
- porowatość 60-70%</t>
  </si>
  <si>
    <t>Sterylny ,jednorazowy prostopadłościan 20mm
- syntetyczny,osteokondukcyjny
- na bazie 40% fosforanu wapnia i 60% hydroksyapatytu
- wielkość makroporów 300-600 µm
- wielkość mikroporów &lt;10 µm
- porowatość 60-70%</t>
  </si>
  <si>
    <t xml:space="preserve"> Depozyt na czas trwania umowy (po 2 szt.).
</t>
  </si>
  <si>
    <t>h. Implanty w obrębie kolana</t>
  </si>
  <si>
    <t>Jednorazowe sterylne obszycie przeszczepu- prosta igła połączona z pętlą wykonaną z nici o podwyrzszonej wytrzymałości, biało-niebieska.</t>
  </si>
  <si>
    <t>Jednorazowy, sterylny implant do szycia łąkotki- dwie proste igły połączone nicią niewchłanialną 2.0.Pakowane pojedyńczo</t>
  </si>
  <si>
    <t>sz.</t>
  </si>
  <si>
    <t>Jednorazowy, sterylny zestaw do szycia łąkotki all inside, implant typu all suture: nitka z fabrycznie przygotowanym węzłem wprowadzana na podwójnym podajniku z ograniczeniem głęgokości. Podajnik prosty i zakrzywiony.</t>
  </si>
  <si>
    <t>Jednorazowa, sterylna miękka kotwica z igłami , wykonana z plecionki poliestrowej , naa sterylnym podajniku. Średnica kotwicy 1,4 mm, krótki podajnik. 1 op.-10 szt.</t>
  </si>
  <si>
    <t>Jednorazowa, sterylna miękka kotwica z igłami tnącymi lub tępymi , wykonana z plecionki poliestrowej , na sterylnym podajniku. Średnica kotwicy 2,9 mm, krótki podajnik. 1 op.-10 szt.</t>
  </si>
  <si>
    <t>wielorazowa prowadnica do kotwic 1,4 mm i 2,9 mm.</t>
  </si>
  <si>
    <t>wielorazowe wiertło do kotwic 1,4 mm i 2,9 mm.</t>
  </si>
  <si>
    <t>ŁĄCZNA WARTOŚĆ PAKIETU NR 6</t>
  </si>
  <si>
    <t xml:space="preserve">PAKIET NR 7 - Panewka bezcementowa </t>
  </si>
  <si>
    <t>Panewka bezcementowa lita, sferyczna, press-fit w minimum 13 rozmiarach zewnętrznych. Czasza z otworami na śruby zaślepionymi fabrycznie. Rant czaszy obły, polerowany, redukujący możliwość konfliktu szyjkowo-panewkowego. Pokrycie zewnętrzne w formie napylonej, porowatej warstwy tytanowej pokrytej cienką (max 20mm), bioaktywną (osteoindukcyjną), warstwą fosforanowo-wapniową (CaP) szybko-resorbującą (do 6ciu miesięcy). Implant przystosowany do zastosowania w jednej czaszy wkładek: ceramicznej i PE. Panewka z możliwością zastosowania wkładek do rosnąych głów w rozmiarach: 28mm, 32mm, 36mm.</t>
  </si>
  <si>
    <t>Wkładki panewkowe wykonane z wysoko-usieciowanego (highly cross-link) polietylenu HXLPE, dostosowane do rosnących głów 28mm, 32mm, 36mm.</t>
  </si>
  <si>
    <t>Sterylne, pojedyńczo pakowene śruby panewkowe o średnicy 6.5 mm, stopniowanie długości co 5mm, kompatybilne z panewkami z poz.1.</t>
  </si>
  <si>
    <t>ŁĄCZNA WARTOŚĆ PAKIETU NR 7</t>
  </si>
  <si>
    <t>data:</t>
  </si>
  <si>
    <t>podpis Wykonawcy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</si>
</sst>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0.00"/>
    <numFmt numFmtId="167" formatCode="#,##0.00"/>
    <numFmt numFmtId="168" formatCode="0"/>
    <numFmt numFmtId="169" formatCode="0%"/>
    <numFmt numFmtId="170" formatCode="#,##0.00&quot; zł&quot;"/>
    <numFmt numFmtId="171" formatCode="#,##0"/>
  </numFmts>
  <fonts count="1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0"/>
      <color indexed="10"/>
      <name val="Arial"/>
      <family val="2"/>
    </font>
    <font>
      <b/>
      <sz val="11"/>
      <color indexed="8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13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4" fontId="0" fillId="3" borderId="0" xfId="0" applyFill="1" applyAlignment="1">
      <alignment/>
    </xf>
    <xf numFmtId="164" fontId="4" fillId="3" borderId="0" xfId="0" applyFont="1" applyFill="1" applyAlignment="1">
      <alignment/>
    </xf>
    <xf numFmtId="164" fontId="6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4" fontId="4" fillId="0" borderId="1" xfId="0" applyFont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/>
    </xf>
    <xf numFmtId="164" fontId="0" fillId="0" borderId="0" xfId="0" applyFill="1" applyAlignment="1">
      <alignment/>
    </xf>
    <xf numFmtId="166" fontId="1" fillId="0" borderId="1" xfId="0" applyNumberFormat="1" applyFont="1" applyFill="1" applyBorder="1" applyAlignment="1">
      <alignment vertical="center" wrapText="1"/>
    </xf>
    <xf numFmtId="164" fontId="8" fillId="0" borderId="1" xfId="0" applyFont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vertical="center" wrapText="1"/>
    </xf>
    <xf numFmtId="164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4" fontId="8" fillId="0" borderId="0" xfId="0" applyFont="1" applyBorder="1" applyAlignment="1">
      <alignment/>
    </xf>
    <xf numFmtId="164" fontId="6" fillId="0" borderId="1" xfId="0" applyFont="1" applyFill="1" applyBorder="1" applyAlignment="1">
      <alignment horizontal="center" vertical="center" wrapText="1" shrinkToFi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 shrinkToFit="1"/>
    </xf>
    <xf numFmtId="164" fontId="8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Border="1" applyAlignment="1">
      <alignment horizontal="center" vertical="center" wrapText="1" shrinkToFit="1"/>
    </xf>
    <xf numFmtId="168" fontId="8" fillId="0" borderId="1" xfId="0" applyNumberFormat="1" applyFont="1" applyBorder="1" applyAlignment="1">
      <alignment horizontal="center" vertical="center" wrapText="1" shrinkToFit="1"/>
    </xf>
    <xf numFmtId="167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 shrinkToFit="1"/>
    </xf>
    <xf numFmtId="164" fontId="1" fillId="3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 shrinkToFit="1"/>
    </xf>
    <xf numFmtId="168" fontId="8" fillId="0" borderId="1" xfId="0" applyNumberFormat="1" applyFont="1" applyFill="1" applyBorder="1" applyAlignment="1">
      <alignment horizontal="center" vertical="center" wrapText="1" shrinkToFit="1"/>
    </xf>
    <xf numFmtId="166" fontId="6" fillId="2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vertical="center" wrapText="1"/>
    </xf>
    <xf numFmtId="164" fontId="8" fillId="3" borderId="0" xfId="0" applyFont="1" applyFill="1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/>
    </xf>
    <xf numFmtId="164" fontId="6" fillId="0" borderId="1" xfId="0" applyFont="1" applyBorder="1" applyAlignment="1">
      <alignment horizontal="right" vertical="center" wrapText="1"/>
    </xf>
    <xf numFmtId="164" fontId="4" fillId="3" borderId="1" xfId="0" applyFont="1" applyFill="1" applyBorder="1" applyAlignment="1">
      <alignment horizontal="left" wrapText="1"/>
    </xf>
    <xf numFmtId="168" fontId="8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9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vertical="center"/>
    </xf>
    <xf numFmtId="164" fontId="8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/>
    </xf>
    <xf numFmtId="164" fontId="4" fillId="3" borderId="3" xfId="0" applyFont="1" applyFill="1" applyBorder="1" applyAlignment="1">
      <alignment horizontal="left" wrapText="1"/>
    </xf>
    <xf numFmtId="164" fontId="4" fillId="3" borderId="0" xfId="0" applyFont="1" applyFill="1" applyBorder="1" applyAlignment="1">
      <alignment horizontal="left" wrapText="1"/>
    </xf>
    <xf numFmtId="166" fontId="6" fillId="0" borderId="1" xfId="0" applyNumberFormat="1" applyFont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6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/>
    </xf>
    <xf numFmtId="167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right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8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/>
    </xf>
    <xf numFmtId="164" fontId="6" fillId="2" borderId="1" xfId="0" applyFont="1" applyFill="1" applyBorder="1" applyAlignment="1">
      <alignment horizontal="right" vertical="center" wrapText="1"/>
    </xf>
    <xf numFmtId="170" fontId="6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 wrapText="1"/>
    </xf>
    <xf numFmtId="168" fontId="1" fillId="3" borderId="1" xfId="19" applyNumberFormat="1" applyFont="1" applyFill="1" applyBorder="1" applyAlignment="1" applyProtection="1">
      <alignment horizontal="center" vertical="center" wrapText="1"/>
      <protection/>
    </xf>
    <xf numFmtId="169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70" fontId="8" fillId="0" borderId="1" xfId="0" applyNumberFormat="1" applyFont="1" applyBorder="1" applyAlignment="1">
      <alignment horizontal="center" vertical="center" wrapText="1" shrinkToFit="1"/>
    </xf>
    <xf numFmtId="170" fontId="8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vertical="top" wrapText="1"/>
    </xf>
    <xf numFmtId="170" fontId="8" fillId="0" borderId="1" xfId="0" applyNumberFormat="1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="80" zoomScaleNormal="80" workbookViewId="0" topLeftCell="A269">
      <selection activeCell="M19" sqref="M19"/>
    </sheetView>
  </sheetViews>
  <sheetFormatPr defaultColWidth="8" defaultRowHeight="14.25"/>
  <cols>
    <col min="1" max="1" width="5.5" style="0" customWidth="1"/>
    <col min="2" max="2" width="40.296875" style="0" customWidth="1"/>
    <col min="3" max="3" width="4.8984375" style="0" customWidth="1"/>
    <col min="4" max="4" width="5.8984375" style="0" customWidth="1"/>
    <col min="5" max="5" width="5.796875" style="0" customWidth="1"/>
    <col min="6" max="6" width="8.3984375" style="0" customWidth="1"/>
    <col min="7" max="7" width="8.09765625" style="0" customWidth="1"/>
    <col min="8" max="8" width="7.796875" style="0" customWidth="1"/>
    <col min="9" max="9" width="9.59765625" style="0" customWidth="1"/>
    <col min="10" max="10" width="13.296875" style="0" customWidth="1"/>
    <col min="11" max="11" width="9.59765625" style="0" customWidth="1"/>
    <col min="12" max="13" width="8.296875" style="0" customWidth="1"/>
    <col min="14" max="14" width="4.09765625" style="1" customWidth="1"/>
    <col min="15" max="16384" width="8.296875" style="0" customWidth="1"/>
  </cols>
  <sheetData>
    <row r="1" spans="1:11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0.5" customHeight="1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7" t="s">
        <v>7</v>
      </c>
      <c r="G3" s="4" t="s">
        <v>8</v>
      </c>
      <c r="H3" s="7" t="s">
        <v>9</v>
      </c>
      <c r="I3" s="4" t="s">
        <v>10</v>
      </c>
      <c r="J3" s="4" t="s">
        <v>11</v>
      </c>
      <c r="K3" s="8" t="s">
        <v>12</v>
      </c>
    </row>
    <row r="4" spans="1:19" ht="400.5" customHeight="1">
      <c r="A4" s="9">
        <v>1</v>
      </c>
      <c r="B4" s="10" t="s">
        <v>13</v>
      </c>
      <c r="C4" s="11">
        <v>50</v>
      </c>
      <c r="D4" s="11" t="s">
        <v>14</v>
      </c>
      <c r="E4" s="12"/>
      <c r="F4" s="12">
        <f>C4*E4</f>
        <v>0</v>
      </c>
      <c r="G4" s="13" t="s">
        <v>15</v>
      </c>
      <c r="H4" s="12">
        <f>F4+(F4*G4/100)</f>
        <v>0</v>
      </c>
      <c r="I4" s="10" t="s">
        <v>15</v>
      </c>
      <c r="J4" s="14"/>
      <c r="K4" s="14"/>
      <c r="M4" s="15"/>
      <c r="N4" s="16"/>
      <c r="O4" s="15"/>
      <c r="P4" s="15"/>
      <c r="Q4" s="15"/>
      <c r="R4" s="15"/>
      <c r="S4" s="15"/>
    </row>
    <row r="5" spans="1:11" ht="25.5" customHeight="1">
      <c r="A5" s="9" t="s">
        <v>16</v>
      </c>
      <c r="B5" s="17" t="s">
        <v>17</v>
      </c>
      <c r="C5" s="18" t="s">
        <v>18</v>
      </c>
      <c r="D5" s="18" t="s">
        <v>18</v>
      </c>
      <c r="E5" s="19" t="s">
        <v>18</v>
      </c>
      <c r="F5" s="19" t="s">
        <v>18</v>
      </c>
      <c r="G5" s="20" t="s">
        <v>18</v>
      </c>
      <c r="H5" s="19" t="s">
        <v>18</v>
      </c>
      <c r="I5" s="21" t="s">
        <v>18</v>
      </c>
      <c r="J5" s="22" t="s">
        <v>18</v>
      </c>
      <c r="K5" s="22" t="s">
        <v>18</v>
      </c>
    </row>
    <row r="6" spans="1:11" ht="25.5" customHeight="1">
      <c r="A6" s="9" t="s">
        <v>19</v>
      </c>
      <c r="B6" s="23" t="s">
        <v>20</v>
      </c>
      <c r="C6" s="11">
        <v>1</v>
      </c>
      <c r="D6" s="11" t="s">
        <v>21</v>
      </c>
      <c r="E6" s="12"/>
      <c r="F6" s="12">
        <f>C6*E6</f>
        <v>0</v>
      </c>
      <c r="G6" s="13"/>
      <c r="H6" s="12">
        <f>F6+(F6*G6/100)</f>
        <v>0</v>
      </c>
      <c r="I6" s="10" t="s">
        <v>15</v>
      </c>
      <c r="J6" s="14"/>
      <c r="K6" s="14"/>
    </row>
    <row r="7" spans="1:11" ht="25.5" customHeight="1">
      <c r="A7" s="9" t="s">
        <v>22</v>
      </c>
      <c r="B7" s="23" t="s">
        <v>23</v>
      </c>
      <c r="C7" s="11">
        <v>1</v>
      </c>
      <c r="D7" s="11" t="s">
        <v>21</v>
      </c>
      <c r="E7" s="12"/>
      <c r="F7" s="12">
        <f>C7*E7</f>
        <v>0</v>
      </c>
      <c r="G7" s="13"/>
      <c r="H7" s="12">
        <f>F7+(F7*G7/100)</f>
        <v>0</v>
      </c>
      <c r="I7" s="10" t="s">
        <v>15</v>
      </c>
      <c r="J7" s="14"/>
      <c r="K7" s="14"/>
    </row>
    <row r="8" spans="1:11" ht="25.5" customHeight="1">
      <c r="A8" s="9" t="s">
        <v>24</v>
      </c>
      <c r="B8" s="23" t="s">
        <v>25</v>
      </c>
      <c r="C8" s="11">
        <v>1</v>
      </c>
      <c r="D8" s="11" t="s">
        <v>21</v>
      </c>
      <c r="E8" s="12"/>
      <c r="F8" s="12">
        <f>C8*E8</f>
        <v>0</v>
      </c>
      <c r="G8" s="13"/>
      <c r="H8" s="12">
        <f>F8+(F8*G8/100)</f>
        <v>0</v>
      </c>
      <c r="I8" s="10" t="s">
        <v>15</v>
      </c>
      <c r="J8" s="14"/>
      <c r="K8" s="14"/>
    </row>
    <row r="9" spans="1:11" ht="48.75" customHeight="1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378" customHeight="1">
      <c r="A10" s="9">
        <v>2</v>
      </c>
      <c r="B10" s="10" t="s">
        <v>27</v>
      </c>
      <c r="C10" s="11">
        <v>20</v>
      </c>
      <c r="D10" s="11" t="s">
        <v>14</v>
      </c>
      <c r="E10" s="12">
        <f>E12+E13+E14</f>
        <v>0</v>
      </c>
      <c r="F10" s="12">
        <f>C10*E10</f>
        <v>0</v>
      </c>
      <c r="G10" s="13"/>
      <c r="H10" s="12">
        <f>F10+(F10*G10/100)</f>
        <v>0</v>
      </c>
      <c r="I10" s="10" t="s">
        <v>15</v>
      </c>
      <c r="J10" s="14"/>
      <c r="K10" s="14"/>
    </row>
    <row r="11" spans="1:11" ht="25.5" customHeight="1">
      <c r="A11" s="9" t="s">
        <v>16</v>
      </c>
      <c r="B11" s="17" t="s">
        <v>17</v>
      </c>
      <c r="C11" s="18" t="s">
        <v>18</v>
      </c>
      <c r="D11" s="18" t="s">
        <v>18</v>
      </c>
      <c r="E11" s="19" t="s">
        <v>18</v>
      </c>
      <c r="F11" s="19" t="s">
        <v>18</v>
      </c>
      <c r="G11" s="20" t="s">
        <v>18</v>
      </c>
      <c r="H11" s="19" t="s">
        <v>18</v>
      </c>
      <c r="I11" s="21" t="s">
        <v>18</v>
      </c>
      <c r="J11" s="22" t="s">
        <v>18</v>
      </c>
      <c r="K11" s="22" t="s">
        <v>18</v>
      </c>
    </row>
    <row r="12" spans="1:11" ht="25.5" customHeight="1">
      <c r="A12" s="9" t="s">
        <v>19</v>
      </c>
      <c r="B12" s="25" t="s">
        <v>20</v>
      </c>
      <c r="C12" s="11">
        <v>1</v>
      </c>
      <c r="D12" s="11" t="s">
        <v>21</v>
      </c>
      <c r="E12" s="12"/>
      <c r="F12" s="12">
        <f>C12*E12</f>
        <v>0</v>
      </c>
      <c r="G12" s="13"/>
      <c r="H12" s="12">
        <f>F12+(F12*G12/100)</f>
        <v>0</v>
      </c>
      <c r="I12" s="10" t="s">
        <v>15</v>
      </c>
      <c r="J12" s="14"/>
      <c r="K12" s="14"/>
    </row>
    <row r="13" spans="1:11" ht="25.5" customHeight="1">
      <c r="A13" s="9" t="s">
        <v>22</v>
      </c>
      <c r="B13" s="25" t="s">
        <v>23</v>
      </c>
      <c r="C13" s="11">
        <v>1</v>
      </c>
      <c r="D13" s="11" t="s">
        <v>21</v>
      </c>
      <c r="E13" s="12"/>
      <c r="F13" s="12">
        <f>C13*E13</f>
        <v>0</v>
      </c>
      <c r="G13" s="13"/>
      <c r="H13" s="12">
        <f>F13+(F13*G13/100)</f>
        <v>0</v>
      </c>
      <c r="I13" s="10" t="s">
        <v>15</v>
      </c>
      <c r="J13" s="14"/>
      <c r="K13" s="14"/>
    </row>
    <row r="14" spans="1:11" ht="33.75" customHeight="1">
      <c r="A14" s="9" t="s">
        <v>24</v>
      </c>
      <c r="B14" s="25" t="s">
        <v>25</v>
      </c>
      <c r="C14" s="11">
        <v>1</v>
      </c>
      <c r="D14" s="11" t="s">
        <v>21</v>
      </c>
      <c r="E14" s="12"/>
      <c r="F14" s="12">
        <f>C14*E14</f>
        <v>0</v>
      </c>
      <c r="G14" s="13"/>
      <c r="H14" s="12">
        <f>F14+(F14*G14/100)</f>
        <v>0</v>
      </c>
      <c r="I14" s="10" t="s">
        <v>15</v>
      </c>
      <c r="J14" s="14"/>
      <c r="K14" s="14"/>
    </row>
    <row r="15" spans="1:11" ht="39.75" customHeight="1">
      <c r="A15" s="9"/>
      <c r="B15" s="26" t="s">
        <v>28</v>
      </c>
      <c r="C15" s="18" t="s">
        <v>18</v>
      </c>
      <c r="D15" s="18" t="s">
        <v>18</v>
      </c>
      <c r="E15" s="19" t="s">
        <v>18</v>
      </c>
      <c r="F15" s="19" t="s">
        <v>18</v>
      </c>
      <c r="G15" s="20" t="s">
        <v>18</v>
      </c>
      <c r="H15" s="19" t="s">
        <v>18</v>
      </c>
      <c r="I15" s="21" t="s">
        <v>18</v>
      </c>
      <c r="J15" s="22" t="s">
        <v>18</v>
      </c>
      <c r="K15" s="22" t="s">
        <v>18</v>
      </c>
    </row>
    <row r="16" spans="1:11" ht="28.5" customHeight="1">
      <c r="A16" s="9" t="s">
        <v>19</v>
      </c>
      <c r="B16" s="25" t="s">
        <v>29</v>
      </c>
      <c r="C16" s="11">
        <v>10</v>
      </c>
      <c r="D16" s="11" t="s">
        <v>21</v>
      </c>
      <c r="E16" s="12"/>
      <c r="F16" s="12">
        <f>C16*E16</f>
        <v>0</v>
      </c>
      <c r="G16" s="13"/>
      <c r="H16" s="12">
        <f>F16+(F16*G16/100)</f>
        <v>0</v>
      </c>
      <c r="I16" s="10" t="s">
        <v>15</v>
      </c>
      <c r="J16" s="14"/>
      <c r="K16" s="14"/>
    </row>
    <row r="17" spans="1:11" ht="26.25" customHeight="1">
      <c r="A17" s="9" t="s">
        <v>22</v>
      </c>
      <c r="B17" s="25" t="s">
        <v>30</v>
      </c>
      <c r="C17" s="11">
        <v>10</v>
      </c>
      <c r="D17" s="11" t="s">
        <v>21</v>
      </c>
      <c r="E17" s="12"/>
      <c r="F17" s="12">
        <f>C17*E17</f>
        <v>0</v>
      </c>
      <c r="G17" s="13"/>
      <c r="H17" s="12">
        <f>F17+(F17*G17/100)</f>
        <v>0</v>
      </c>
      <c r="I17" s="10" t="s">
        <v>15</v>
      </c>
      <c r="J17" s="14"/>
      <c r="K17" s="14"/>
    </row>
    <row r="18" spans="1:11" ht="26.25" customHeight="1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3" ht="297.75" customHeight="1">
      <c r="A19" s="9">
        <v>3</v>
      </c>
      <c r="B19" s="10" t="s">
        <v>32</v>
      </c>
      <c r="C19" s="11">
        <v>5</v>
      </c>
      <c r="D19" s="11" t="s">
        <v>14</v>
      </c>
      <c r="E19" s="12">
        <f>E21+E22+E23+E24+E25+E26+E27+E28+E29+E30+E31+E32</f>
        <v>0</v>
      </c>
      <c r="F19" s="12">
        <f>C19*E19</f>
        <v>0</v>
      </c>
      <c r="G19" s="13" t="s">
        <v>15</v>
      </c>
      <c r="H19" s="12">
        <f>F19+(F19*G19/100)</f>
        <v>0</v>
      </c>
      <c r="I19" s="28" t="s">
        <v>15</v>
      </c>
      <c r="J19" s="29"/>
      <c r="K19" s="29"/>
      <c r="L19" s="30"/>
      <c r="M19" s="30" t="s">
        <v>15</v>
      </c>
    </row>
    <row r="20" spans="1:11" ht="25.5" customHeight="1">
      <c r="A20" s="9"/>
      <c r="B20" s="17" t="s">
        <v>17</v>
      </c>
      <c r="C20" s="18" t="s">
        <v>18</v>
      </c>
      <c r="D20" s="18" t="s">
        <v>18</v>
      </c>
      <c r="E20" s="19" t="s">
        <v>18</v>
      </c>
      <c r="F20" s="19" t="s">
        <v>18</v>
      </c>
      <c r="G20" s="20" t="s">
        <v>18</v>
      </c>
      <c r="H20" s="19" t="s">
        <v>18</v>
      </c>
      <c r="I20" s="21" t="s">
        <v>18</v>
      </c>
      <c r="J20" s="22" t="s">
        <v>18</v>
      </c>
      <c r="K20" s="22" t="s">
        <v>18</v>
      </c>
    </row>
    <row r="21" spans="1:11" ht="29.25" customHeight="1">
      <c r="A21" s="9" t="s">
        <v>19</v>
      </c>
      <c r="B21" s="10" t="s">
        <v>33</v>
      </c>
      <c r="C21" s="11">
        <v>1</v>
      </c>
      <c r="D21" s="11" t="s">
        <v>21</v>
      </c>
      <c r="E21" s="12"/>
      <c r="F21" s="12">
        <f>C21*E21</f>
        <v>0</v>
      </c>
      <c r="G21" s="13"/>
      <c r="H21" s="12">
        <f aca="true" t="shared" si="0" ref="H21:H34">F21+(F21*G21/100)</f>
        <v>0</v>
      </c>
      <c r="I21" s="10" t="s">
        <v>15</v>
      </c>
      <c r="J21" s="14"/>
      <c r="K21" s="14"/>
    </row>
    <row r="22" spans="1:11" ht="19.5" customHeight="1">
      <c r="A22" s="9" t="s">
        <v>22</v>
      </c>
      <c r="B22" s="10" t="s">
        <v>34</v>
      </c>
      <c r="C22" s="11">
        <v>1</v>
      </c>
      <c r="D22" s="11" t="s">
        <v>21</v>
      </c>
      <c r="E22" s="12"/>
      <c r="F22" s="12">
        <f aca="true" t="shared" si="1" ref="F22:F32">C22*E22</f>
        <v>0</v>
      </c>
      <c r="G22" s="13"/>
      <c r="H22" s="12">
        <f t="shared" si="0"/>
        <v>0</v>
      </c>
      <c r="I22" s="10" t="s">
        <v>15</v>
      </c>
      <c r="J22" s="14"/>
      <c r="K22" s="14"/>
    </row>
    <row r="23" spans="1:11" ht="27" customHeight="1">
      <c r="A23" s="9" t="s">
        <v>24</v>
      </c>
      <c r="B23" s="10" t="s">
        <v>35</v>
      </c>
      <c r="C23" s="11">
        <v>1</v>
      </c>
      <c r="D23" s="11" t="s">
        <v>21</v>
      </c>
      <c r="E23" s="12"/>
      <c r="F23" s="12">
        <f t="shared" si="1"/>
        <v>0</v>
      </c>
      <c r="G23" s="13"/>
      <c r="H23" s="12">
        <f t="shared" si="0"/>
        <v>0</v>
      </c>
      <c r="I23" s="10" t="s">
        <v>15</v>
      </c>
      <c r="J23" s="14"/>
      <c r="K23" s="14"/>
    </row>
    <row r="24" spans="1:11" ht="26.25" customHeight="1">
      <c r="A24" s="9" t="s">
        <v>36</v>
      </c>
      <c r="B24" s="10" t="s">
        <v>37</v>
      </c>
      <c r="C24" s="11">
        <v>1</v>
      </c>
      <c r="D24" s="11" t="s">
        <v>21</v>
      </c>
      <c r="E24" s="12"/>
      <c r="F24" s="12">
        <f t="shared" si="1"/>
        <v>0</v>
      </c>
      <c r="G24" s="13"/>
      <c r="H24" s="12">
        <f t="shared" si="0"/>
        <v>0</v>
      </c>
      <c r="I24" s="10" t="s">
        <v>15</v>
      </c>
      <c r="J24" s="14"/>
      <c r="K24" s="14"/>
    </row>
    <row r="25" spans="1:11" ht="22.5" customHeight="1">
      <c r="A25" s="9" t="s">
        <v>38</v>
      </c>
      <c r="B25" s="10" t="s">
        <v>39</v>
      </c>
      <c r="C25" s="11">
        <v>1</v>
      </c>
      <c r="D25" s="11" t="s">
        <v>21</v>
      </c>
      <c r="E25" s="12"/>
      <c r="F25" s="12">
        <f t="shared" si="1"/>
        <v>0</v>
      </c>
      <c r="G25" s="13"/>
      <c r="H25" s="12">
        <f t="shared" si="0"/>
        <v>0</v>
      </c>
      <c r="I25" s="10" t="s">
        <v>15</v>
      </c>
      <c r="J25" s="14"/>
      <c r="K25" s="14"/>
    </row>
    <row r="26" spans="1:11" ht="27.75" customHeight="1">
      <c r="A26" s="9" t="s">
        <v>40</v>
      </c>
      <c r="B26" s="10" t="s">
        <v>41</v>
      </c>
      <c r="C26" s="11">
        <v>1</v>
      </c>
      <c r="D26" s="11" t="s">
        <v>21</v>
      </c>
      <c r="E26" s="12"/>
      <c r="F26" s="12">
        <f t="shared" si="1"/>
        <v>0</v>
      </c>
      <c r="G26" s="13"/>
      <c r="H26" s="12">
        <f t="shared" si="0"/>
        <v>0</v>
      </c>
      <c r="I26" s="10" t="s">
        <v>15</v>
      </c>
      <c r="J26" s="14"/>
      <c r="K26" s="14"/>
    </row>
    <row r="27" spans="1:11" ht="30" customHeight="1">
      <c r="A27" s="9" t="s">
        <v>42</v>
      </c>
      <c r="B27" s="10" t="s">
        <v>43</v>
      </c>
      <c r="C27" s="11">
        <v>1</v>
      </c>
      <c r="D27" s="11" t="s">
        <v>21</v>
      </c>
      <c r="E27" s="12"/>
      <c r="F27" s="12">
        <f t="shared" si="1"/>
        <v>0</v>
      </c>
      <c r="G27" s="13"/>
      <c r="H27" s="12">
        <f t="shared" si="0"/>
        <v>0</v>
      </c>
      <c r="I27" s="10" t="s">
        <v>15</v>
      </c>
      <c r="J27" s="14"/>
      <c r="K27" s="14"/>
    </row>
    <row r="28" spans="1:11" ht="28.5" customHeight="1">
      <c r="A28" s="9" t="s">
        <v>44</v>
      </c>
      <c r="B28" s="10" t="s">
        <v>45</v>
      </c>
      <c r="C28" s="11">
        <v>1</v>
      </c>
      <c r="D28" s="11" t="s">
        <v>21</v>
      </c>
      <c r="E28" s="12"/>
      <c r="F28" s="12">
        <f t="shared" si="1"/>
        <v>0</v>
      </c>
      <c r="G28" s="13"/>
      <c r="H28" s="12">
        <f t="shared" si="0"/>
        <v>0</v>
      </c>
      <c r="I28" s="10" t="s">
        <v>15</v>
      </c>
      <c r="J28" s="14"/>
      <c r="K28" s="14"/>
    </row>
    <row r="29" spans="1:11" ht="39" customHeight="1">
      <c r="A29" s="9" t="s">
        <v>46</v>
      </c>
      <c r="B29" s="10" t="s">
        <v>47</v>
      </c>
      <c r="C29" s="11">
        <v>1</v>
      </c>
      <c r="D29" s="11" t="s">
        <v>21</v>
      </c>
      <c r="E29" s="12"/>
      <c r="F29" s="12">
        <f t="shared" si="1"/>
        <v>0</v>
      </c>
      <c r="G29" s="13"/>
      <c r="H29" s="12">
        <f t="shared" si="0"/>
        <v>0</v>
      </c>
      <c r="I29" s="10" t="s">
        <v>15</v>
      </c>
      <c r="J29" s="14"/>
      <c r="K29" s="14"/>
    </row>
    <row r="30" spans="1:11" ht="27.75" customHeight="1">
      <c r="A30" s="9" t="s">
        <v>48</v>
      </c>
      <c r="B30" s="10" t="s">
        <v>49</v>
      </c>
      <c r="C30" s="11">
        <v>1</v>
      </c>
      <c r="D30" s="11" t="s">
        <v>21</v>
      </c>
      <c r="E30" s="12"/>
      <c r="F30" s="12">
        <f t="shared" si="1"/>
        <v>0</v>
      </c>
      <c r="G30" s="13"/>
      <c r="H30" s="12">
        <f t="shared" si="0"/>
        <v>0</v>
      </c>
      <c r="I30" s="10" t="s">
        <v>15</v>
      </c>
      <c r="J30" s="14"/>
      <c r="K30" s="14"/>
    </row>
    <row r="31" spans="1:11" ht="30.75" customHeight="1">
      <c r="A31" s="9" t="s">
        <v>50</v>
      </c>
      <c r="B31" s="10" t="s">
        <v>51</v>
      </c>
      <c r="C31" s="11">
        <v>1</v>
      </c>
      <c r="D31" s="11" t="s">
        <v>21</v>
      </c>
      <c r="E31" s="12"/>
      <c r="F31" s="12">
        <f t="shared" si="1"/>
        <v>0</v>
      </c>
      <c r="G31" s="13"/>
      <c r="H31" s="12">
        <f t="shared" si="0"/>
        <v>0</v>
      </c>
      <c r="I31" s="10" t="s">
        <v>15</v>
      </c>
      <c r="J31" s="14"/>
      <c r="K31" s="14"/>
    </row>
    <row r="32" spans="1:11" ht="36.75" customHeight="1">
      <c r="A32" s="9" t="s">
        <v>52</v>
      </c>
      <c r="B32" s="25" t="s">
        <v>53</v>
      </c>
      <c r="C32" s="11">
        <v>1</v>
      </c>
      <c r="D32" s="11" t="s">
        <v>21</v>
      </c>
      <c r="E32" s="12"/>
      <c r="F32" s="12">
        <f t="shared" si="1"/>
        <v>0</v>
      </c>
      <c r="G32" s="13"/>
      <c r="H32" s="12">
        <f t="shared" si="0"/>
        <v>0</v>
      </c>
      <c r="I32" s="10" t="s">
        <v>15</v>
      </c>
      <c r="J32" s="14"/>
      <c r="K32" s="14"/>
    </row>
    <row r="33" spans="1:11" ht="36.75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380.25" customHeight="1">
      <c r="A34" s="9">
        <v>4</v>
      </c>
      <c r="B34" s="10" t="s">
        <v>55</v>
      </c>
      <c r="C34" s="11">
        <v>5</v>
      </c>
      <c r="D34" s="11" t="s">
        <v>14</v>
      </c>
      <c r="E34" s="31"/>
      <c r="F34" s="12">
        <f>C34*E34</f>
        <v>0</v>
      </c>
      <c r="G34" s="13"/>
      <c r="H34" s="12">
        <f t="shared" si="0"/>
        <v>0</v>
      </c>
      <c r="I34" s="10" t="s">
        <v>15</v>
      </c>
      <c r="J34" s="14"/>
      <c r="K34" s="14"/>
    </row>
    <row r="35" spans="1:11" ht="28.5" customHeight="1">
      <c r="A35" s="9"/>
      <c r="B35" s="17" t="s">
        <v>17</v>
      </c>
      <c r="C35" s="18" t="s">
        <v>18</v>
      </c>
      <c r="D35" s="18" t="s">
        <v>18</v>
      </c>
      <c r="E35" s="19" t="s">
        <v>18</v>
      </c>
      <c r="F35" s="19" t="s">
        <v>18</v>
      </c>
      <c r="G35" s="20" t="s">
        <v>18</v>
      </c>
      <c r="H35" s="19" t="s">
        <v>18</v>
      </c>
      <c r="I35" s="21" t="s">
        <v>18</v>
      </c>
      <c r="J35" s="22" t="s">
        <v>18</v>
      </c>
      <c r="K35" s="22" t="s">
        <v>18</v>
      </c>
    </row>
    <row r="36" spans="1:11" ht="22.5" customHeight="1">
      <c r="A36" s="9" t="s">
        <v>19</v>
      </c>
      <c r="B36" s="32" t="s">
        <v>33</v>
      </c>
      <c r="C36" s="11">
        <v>1</v>
      </c>
      <c r="D36" s="11" t="s">
        <v>21</v>
      </c>
      <c r="E36" s="12"/>
      <c r="F36" s="12">
        <f>C36*E36</f>
        <v>0</v>
      </c>
      <c r="G36" s="13"/>
      <c r="H36" s="12">
        <f aca="true" t="shared" si="2" ref="H36:H50">F36+(F36*G36/100)</f>
        <v>0</v>
      </c>
      <c r="I36" s="10" t="s">
        <v>15</v>
      </c>
      <c r="J36" s="14"/>
      <c r="K36" s="14"/>
    </row>
    <row r="37" spans="1:11" ht="23.25" customHeight="1">
      <c r="A37" s="9" t="s">
        <v>22</v>
      </c>
      <c r="B37" s="32" t="s">
        <v>34</v>
      </c>
      <c r="C37" s="11">
        <v>1</v>
      </c>
      <c r="D37" s="11" t="s">
        <v>21</v>
      </c>
      <c r="E37" s="12"/>
      <c r="F37" s="12">
        <f aca="true" t="shared" si="3" ref="F37:F47">C37*E37</f>
        <v>0</v>
      </c>
      <c r="G37" s="13"/>
      <c r="H37" s="12">
        <f t="shared" si="2"/>
        <v>0</v>
      </c>
      <c r="I37" s="10" t="s">
        <v>15</v>
      </c>
      <c r="J37" s="14"/>
      <c r="K37" s="14"/>
    </row>
    <row r="38" spans="1:11" ht="17.25" customHeight="1">
      <c r="A38" s="9" t="s">
        <v>24</v>
      </c>
      <c r="B38" s="32" t="s">
        <v>35</v>
      </c>
      <c r="C38" s="11">
        <v>1</v>
      </c>
      <c r="D38" s="11" t="s">
        <v>21</v>
      </c>
      <c r="E38" s="12"/>
      <c r="F38" s="12">
        <f t="shared" si="3"/>
        <v>0</v>
      </c>
      <c r="G38" s="13"/>
      <c r="H38" s="12">
        <f t="shared" si="2"/>
        <v>0</v>
      </c>
      <c r="I38" s="10" t="s">
        <v>15</v>
      </c>
      <c r="J38" s="14"/>
      <c r="K38" s="14"/>
    </row>
    <row r="39" spans="1:11" ht="28.5" customHeight="1">
      <c r="A39" s="9" t="s">
        <v>36</v>
      </c>
      <c r="B39" s="32" t="s">
        <v>37</v>
      </c>
      <c r="C39" s="11">
        <v>1</v>
      </c>
      <c r="D39" s="11" t="s">
        <v>21</v>
      </c>
      <c r="E39" s="12"/>
      <c r="F39" s="12">
        <f t="shared" si="3"/>
        <v>0</v>
      </c>
      <c r="G39" s="13"/>
      <c r="H39" s="12">
        <f t="shared" si="2"/>
        <v>0</v>
      </c>
      <c r="I39" s="10" t="s">
        <v>15</v>
      </c>
      <c r="J39" s="14"/>
      <c r="K39" s="14"/>
    </row>
    <row r="40" spans="1:11" ht="18" customHeight="1">
      <c r="A40" s="9" t="s">
        <v>38</v>
      </c>
      <c r="B40" s="32" t="s">
        <v>39</v>
      </c>
      <c r="C40" s="11">
        <v>1</v>
      </c>
      <c r="D40" s="11" t="s">
        <v>21</v>
      </c>
      <c r="E40" s="12"/>
      <c r="F40" s="12">
        <f t="shared" si="3"/>
        <v>0</v>
      </c>
      <c r="G40" s="13"/>
      <c r="H40" s="12">
        <f t="shared" si="2"/>
        <v>0</v>
      </c>
      <c r="I40" s="10" t="s">
        <v>15</v>
      </c>
      <c r="J40" s="14"/>
      <c r="K40" s="14"/>
    </row>
    <row r="41" spans="1:11" ht="17.25" customHeight="1">
      <c r="A41" s="9" t="s">
        <v>40</v>
      </c>
      <c r="B41" s="32" t="s">
        <v>56</v>
      </c>
      <c r="C41" s="11">
        <v>1</v>
      </c>
      <c r="D41" s="11" t="s">
        <v>21</v>
      </c>
      <c r="E41" s="12"/>
      <c r="F41" s="12">
        <f t="shared" si="3"/>
        <v>0</v>
      </c>
      <c r="G41" s="13"/>
      <c r="H41" s="12">
        <f t="shared" si="2"/>
        <v>0</v>
      </c>
      <c r="I41" s="10" t="s">
        <v>15</v>
      </c>
      <c r="J41" s="14"/>
      <c r="K41" s="14"/>
    </row>
    <row r="42" spans="1:11" ht="18" customHeight="1">
      <c r="A42" s="9" t="s">
        <v>42</v>
      </c>
      <c r="B42" s="32" t="s">
        <v>43</v>
      </c>
      <c r="C42" s="11">
        <v>1</v>
      </c>
      <c r="D42" s="11" t="s">
        <v>21</v>
      </c>
      <c r="E42" s="12"/>
      <c r="F42" s="12">
        <f t="shared" si="3"/>
        <v>0</v>
      </c>
      <c r="G42" s="13"/>
      <c r="H42" s="12">
        <f t="shared" si="2"/>
        <v>0</v>
      </c>
      <c r="I42" s="10" t="s">
        <v>15</v>
      </c>
      <c r="J42" s="14"/>
      <c r="K42" s="14"/>
    </row>
    <row r="43" spans="1:11" ht="18" customHeight="1">
      <c r="A43" s="9" t="s">
        <v>44</v>
      </c>
      <c r="B43" s="32" t="s">
        <v>45</v>
      </c>
      <c r="C43" s="11">
        <v>1</v>
      </c>
      <c r="D43" s="11" t="s">
        <v>21</v>
      </c>
      <c r="E43" s="12"/>
      <c r="F43" s="12">
        <f t="shared" si="3"/>
        <v>0</v>
      </c>
      <c r="G43" s="13"/>
      <c r="H43" s="12">
        <f t="shared" si="2"/>
        <v>0</v>
      </c>
      <c r="I43" s="10" t="s">
        <v>15</v>
      </c>
      <c r="J43" s="14"/>
      <c r="K43" s="14"/>
    </row>
    <row r="44" spans="1:11" ht="19.5" customHeight="1">
      <c r="A44" s="9" t="s">
        <v>46</v>
      </c>
      <c r="B44" s="32" t="s">
        <v>47</v>
      </c>
      <c r="C44" s="11">
        <v>1</v>
      </c>
      <c r="D44" s="11" t="s">
        <v>21</v>
      </c>
      <c r="E44" s="12"/>
      <c r="F44" s="12">
        <f t="shared" si="3"/>
        <v>0</v>
      </c>
      <c r="G44" s="13"/>
      <c r="H44" s="12">
        <f t="shared" si="2"/>
        <v>0</v>
      </c>
      <c r="I44" s="10" t="s">
        <v>15</v>
      </c>
      <c r="J44" s="14"/>
      <c r="K44" s="14"/>
    </row>
    <row r="45" spans="1:11" ht="19.5" customHeight="1">
      <c r="A45" s="9" t="s">
        <v>48</v>
      </c>
      <c r="B45" s="32" t="s">
        <v>49</v>
      </c>
      <c r="C45" s="11">
        <v>1</v>
      </c>
      <c r="D45" s="11" t="s">
        <v>21</v>
      </c>
      <c r="E45" s="12"/>
      <c r="F45" s="12">
        <f t="shared" si="3"/>
        <v>0</v>
      </c>
      <c r="G45" s="13"/>
      <c r="H45" s="12">
        <f t="shared" si="2"/>
        <v>0</v>
      </c>
      <c r="I45" s="10" t="s">
        <v>15</v>
      </c>
      <c r="J45" s="14"/>
      <c r="K45" s="14"/>
    </row>
    <row r="46" spans="1:11" ht="19.5" customHeight="1">
      <c r="A46" s="9" t="s">
        <v>50</v>
      </c>
      <c r="B46" s="32" t="s">
        <v>51</v>
      </c>
      <c r="C46" s="11">
        <v>1</v>
      </c>
      <c r="D46" s="11" t="s">
        <v>21</v>
      </c>
      <c r="E46" s="12"/>
      <c r="F46" s="12">
        <f t="shared" si="3"/>
        <v>0</v>
      </c>
      <c r="G46" s="13"/>
      <c r="H46" s="12">
        <f t="shared" si="2"/>
        <v>0</v>
      </c>
      <c r="I46" s="10" t="s">
        <v>15</v>
      </c>
      <c r="J46" s="14"/>
      <c r="K46" s="14"/>
    </row>
    <row r="47" spans="1:11" ht="19.5" customHeight="1">
      <c r="A47" s="9" t="s">
        <v>52</v>
      </c>
      <c r="B47" s="25" t="s">
        <v>53</v>
      </c>
      <c r="C47" s="11">
        <v>1</v>
      </c>
      <c r="D47" s="11" t="s">
        <v>21</v>
      </c>
      <c r="E47" s="12"/>
      <c r="F47" s="12">
        <f t="shared" si="3"/>
        <v>0</v>
      </c>
      <c r="G47" s="13"/>
      <c r="H47" s="12">
        <f t="shared" si="2"/>
        <v>0</v>
      </c>
      <c r="I47" s="10" t="s">
        <v>15</v>
      </c>
      <c r="J47" s="14"/>
      <c r="K47" s="14"/>
    </row>
    <row r="48" spans="1:11" ht="31.5" customHeight="1">
      <c r="A48" s="27" t="s">
        <v>54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3" ht="88.5" customHeight="1">
      <c r="A49" s="9">
        <v>5</v>
      </c>
      <c r="B49" s="32" t="s">
        <v>57</v>
      </c>
      <c r="C49" s="11">
        <v>20</v>
      </c>
      <c r="D49" s="11" t="s">
        <v>21</v>
      </c>
      <c r="E49" s="33"/>
      <c r="F49" s="12">
        <f>C49*E49</f>
        <v>0</v>
      </c>
      <c r="G49" s="13"/>
      <c r="H49" s="12">
        <f t="shared" si="2"/>
        <v>0</v>
      </c>
      <c r="I49" s="10" t="s">
        <v>15</v>
      </c>
      <c r="J49" s="14"/>
      <c r="K49" s="14"/>
      <c r="L49" t="s">
        <v>15</v>
      </c>
      <c r="M49" s="30" t="s">
        <v>15</v>
      </c>
    </row>
    <row r="50" spans="1:11" ht="52.5" customHeight="1">
      <c r="A50" s="9">
        <v>6</v>
      </c>
      <c r="B50" s="32" t="s">
        <v>58</v>
      </c>
      <c r="C50" s="11">
        <v>50</v>
      </c>
      <c r="D50" s="11" t="s">
        <v>21</v>
      </c>
      <c r="E50" s="33"/>
      <c r="F50" s="12">
        <f>C50*E50</f>
        <v>0</v>
      </c>
      <c r="G50" s="13"/>
      <c r="H50" s="12">
        <f t="shared" si="2"/>
        <v>0</v>
      </c>
      <c r="I50" s="10" t="s">
        <v>15</v>
      </c>
      <c r="J50" s="14"/>
      <c r="K50" s="14"/>
    </row>
    <row r="51" spans="1:11" ht="31.5" customHeight="1">
      <c r="A51" s="34" t="s">
        <v>59</v>
      </c>
      <c r="B51" s="34"/>
      <c r="C51" s="34"/>
      <c r="D51" s="34"/>
      <c r="E51" s="34"/>
      <c r="F51" s="35">
        <f>F4+F10+F16+F17+F19+F34+F49+F50</f>
        <v>0</v>
      </c>
      <c r="G51" s="36" t="s">
        <v>18</v>
      </c>
      <c r="H51" s="35">
        <f>H4+H10+H16+H17+H19+H34+H49+H50</f>
        <v>0</v>
      </c>
      <c r="I51" s="10"/>
      <c r="J51" s="14"/>
      <c r="K51" s="14"/>
    </row>
    <row r="52" spans="1:11" ht="39" customHeight="1">
      <c r="A52" s="27" t="s">
        <v>60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4.75" customHeight="1">
      <c r="A53" s="37"/>
      <c r="B53" s="37"/>
      <c r="C53" s="37"/>
      <c r="D53" s="37"/>
      <c r="E53" s="37"/>
      <c r="F53" s="37"/>
      <c r="G53" s="37"/>
      <c r="H53" s="37"/>
      <c r="I53" s="37"/>
      <c r="J53" s="38"/>
      <c r="K53" s="38"/>
    </row>
    <row r="54" spans="1:11" ht="39.75" customHeight="1">
      <c r="A54" s="3" t="s">
        <v>61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32" customHeight="1">
      <c r="A55" s="39" t="s">
        <v>62</v>
      </c>
      <c r="B55" s="5" t="s">
        <v>3</v>
      </c>
      <c r="C55" s="4" t="s">
        <v>5</v>
      </c>
      <c r="D55" s="6" t="s">
        <v>4</v>
      </c>
      <c r="E55" s="7" t="s">
        <v>6</v>
      </c>
      <c r="F55" s="7" t="s">
        <v>7</v>
      </c>
      <c r="G55" s="4" t="s">
        <v>8</v>
      </c>
      <c r="H55" s="7" t="s">
        <v>9</v>
      </c>
      <c r="I55" s="4" t="s">
        <v>10</v>
      </c>
      <c r="J55" s="4" t="s">
        <v>11</v>
      </c>
      <c r="K55" s="8" t="s">
        <v>12</v>
      </c>
    </row>
    <row r="56" spans="1:11" ht="196.5" customHeight="1">
      <c r="A56" s="40">
        <v>1</v>
      </c>
      <c r="B56" s="10" t="s">
        <v>63</v>
      </c>
      <c r="C56" s="41" t="s">
        <v>18</v>
      </c>
      <c r="D56" s="42" t="s">
        <v>64</v>
      </c>
      <c r="E56" s="43" t="s">
        <v>18</v>
      </c>
      <c r="F56" s="44" t="s">
        <v>18</v>
      </c>
      <c r="G56" s="45" t="s">
        <v>18</v>
      </c>
      <c r="H56" s="46" t="s">
        <v>18</v>
      </c>
      <c r="I56" s="14"/>
      <c r="J56" s="14"/>
      <c r="K56" s="14"/>
    </row>
    <row r="57" spans="1:11" ht="25.5" customHeight="1">
      <c r="A57" s="40" t="s">
        <v>65</v>
      </c>
      <c r="B57" s="25" t="s">
        <v>66</v>
      </c>
      <c r="C57" s="47" t="s">
        <v>21</v>
      </c>
      <c r="D57" s="48">
        <v>60</v>
      </c>
      <c r="E57" s="49"/>
      <c r="F57" s="44">
        <f>D57*E57</f>
        <v>0</v>
      </c>
      <c r="G57" s="45"/>
      <c r="H57" s="46">
        <f>F57+(F57*G57/100)</f>
        <v>0</v>
      </c>
      <c r="I57" s="14"/>
      <c r="J57" s="14"/>
      <c r="K57" s="14"/>
    </row>
    <row r="58" spans="1:11" ht="25.5" customHeight="1">
      <c r="A58" s="40" t="s">
        <v>22</v>
      </c>
      <c r="B58" s="10" t="s">
        <v>67</v>
      </c>
      <c r="C58" s="47" t="s">
        <v>21</v>
      </c>
      <c r="D58" s="50">
        <v>60</v>
      </c>
      <c r="E58" s="51"/>
      <c r="F58" s="44">
        <f aca="true" t="shared" si="4" ref="F58:F70">D58*E58</f>
        <v>0</v>
      </c>
      <c r="G58" s="45"/>
      <c r="H58" s="46">
        <f aca="true" t="shared" si="5" ref="H58:H70">F58+(F58*G58/100)</f>
        <v>0</v>
      </c>
      <c r="I58" s="14"/>
      <c r="J58" s="14"/>
      <c r="K58" s="14"/>
    </row>
    <row r="59" spans="1:11" ht="25.5" customHeight="1">
      <c r="A59" s="40" t="s">
        <v>24</v>
      </c>
      <c r="B59" s="52" t="s">
        <v>68</v>
      </c>
      <c r="C59" s="47" t="s">
        <v>21</v>
      </c>
      <c r="D59" s="42">
        <v>110</v>
      </c>
      <c r="E59" s="43"/>
      <c r="F59" s="44">
        <f t="shared" si="4"/>
        <v>0</v>
      </c>
      <c r="G59" s="45"/>
      <c r="H59" s="46">
        <f t="shared" si="5"/>
        <v>0</v>
      </c>
      <c r="I59" s="14"/>
      <c r="J59" s="14"/>
      <c r="K59" s="14"/>
    </row>
    <row r="60" spans="1:11" ht="24" customHeight="1">
      <c r="A60" s="40" t="s">
        <v>36</v>
      </c>
      <c r="B60" s="52" t="s">
        <v>69</v>
      </c>
      <c r="C60" s="47" t="s">
        <v>21</v>
      </c>
      <c r="D60" s="42">
        <v>20</v>
      </c>
      <c r="E60" s="43"/>
      <c r="F60" s="44">
        <f t="shared" si="4"/>
        <v>0</v>
      </c>
      <c r="G60" s="45"/>
      <c r="H60" s="46">
        <f t="shared" si="5"/>
        <v>0</v>
      </c>
      <c r="I60" s="14"/>
      <c r="J60" s="14"/>
      <c r="K60" s="14"/>
    </row>
    <row r="61" spans="1:11" ht="24.75" customHeight="1">
      <c r="A61" s="40" t="s">
        <v>38</v>
      </c>
      <c r="B61" s="52" t="s">
        <v>70</v>
      </c>
      <c r="C61" s="47" t="s">
        <v>21</v>
      </c>
      <c r="D61" s="42">
        <v>20</v>
      </c>
      <c r="E61" s="43"/>
      <c r="F61" s="44">
        <f t="shared" si="4"/>
        <v>0</v>
      </c>
      <c r="G61" s="45"/>
      <c r="H61" s="46">
        <f t="shared" si="5"/>
        <v>0</v>
      </c>
      <c r="I61" s="14"/>
      <c r="J61" s="14"/>
      <c r="K61" s="14"/>
    </row>
    <row r="62" spans="1:11" ht="24" customHeight="1">
      <c r="A62" s="40" t="s">
        <v>40</v>
      </c>
      <c r="B62" s="52" t="s">
        <v>71</v>
      </c>
      <c r="C62" s="47" t="s">
        <v>21</v>
      </c>
      <c r="D62" s="42">
        <v>20</v>
      </c>
      <c r="E62" s="43"/>
      <c r="F62" s="44">
        <f t="shared" si="4"/>
        <v>0</v>
      </c>
      <c r="G62" s="45"/>
      <c r="H62" s="46">
        <f t="shared" si="5"/>
        <v>0</v>
      </c>
      <c r="I62" s="14"/>
      <c r="J62" s="14"/>
      <c r="K62" s="14"/>
    </row>
    <row r="63" spans="1:11" ht="27.75" customHeight="1">
      <c r="A63" s="40" t="s">
        <v>42</v>
      </c>
      <c r="B63" s="52" t="s">
        <v>72</v>
      </c>
      <c r="C63" s="47" t="s">
        <v>21</v>
      </c>
      <c r="D63" s="42">
        <v>20</v>
      </c>
      <c r="E63" s="43"/>
      <c r="F63" s="44">
        <f t="shared" si="4"/>
        <v>0</v>
      </c>
      <c r="G63" s="45"/>
      <c r="H63" s="46">
        <f t="shared" si="5"/>
        <v>0</v>
      </c>
      <c r="I63" s="14"/>
      <c r="J63" s="14"/>
      <c r="K63" s="14"/>
    </row>
    <row r="64" spans="1:11" ht="29.25" customHeight="1">
      <c r="A64" s="40" t="s">
        <v>44</v>
      </c>
      <c r="B64" s="52" t="s">
        <v>73</v>
      </c>
      <c r="C64" s="47" t="s">
        <v>21</v>
      </c>
      <c r="D64" s="42">
        <v>10</v>
      </c>
      <c r="E64" s="43"/>
      <c r="F64" s="44">
        <f t="shared" si="4"/>
        <v>0</v>
      </c>
      <c r="G64" s="45"/>
      <c r="H64" s="46">
        <f t="shared" si="5"/>
        <v>0</v>
      </c>
      <c r="I64" s="14"/>
      <c r="J64" s="14"/>
      <c r="K64" s="14"/>
    </row>
    <row r="65" spans="1:11" ht="24.75" customHeight="1">
      <c r="A65" s="40" t="s">
        <v>74</v>
      </c>
      <c r="B65" s="52" t="s">
        <v>75</v>
      </c>
      <c r="C65" s="47" t="s">
        <v>21</v>
      </c>
      <c r="D65" s="42">
        <v>10</v>
      </c>
      <c r="E65" s="43"/>
      <c r="F65" s="44">
        <f t="shared" si="4"/>
        <v>0</v>
      </c>
      <c r="G65" s="45"/>
      <c r="H65" s="46">
        <f t="shared" si="5"/>
        <v>0</v>
      </c>
      <c r="I65" s="14"/>
      <c r="J65" s="14"/>
      <c r="K65" s="14"/>
    </row>
    <row r="66" spans="1:11" ht="33" customHeight="1">
      <c r="A66" s="40" t="s">
        <v>48</v>
      </c>
      <c r="B66" s="52" t="s">
        <v>76</v>
      </c>
      <c r="C66" s="47" t="s">
        <v>21</v>
      </c>
      <c r="D66" s="42">
        <v>60</v>
      </c>
      <c r="E66" s="43"/>
      <c r="F66" s="44">
        <f t="shared" si="4"/>
        <v>0</v>
      </c>
      <c r="G66" s="45"/>
      <c r="H66" s="46">
        <f t="shared" si="5"/>
        <v>0</v>
      </c>
      <c r="I66" s="14"/>
      <c r="J66" s="14"/>
      <c r="K66" s="14"/>
    </row>
    <row r="67" spans="1:11" ht="39.75" customHeight="1">
      <c r="A67" s="40" t="s">
        <v>50</v>
      </c>
      <c r="B67" s="52" t="s">
        <v>77</v>
      </c>
      <c r="C67" s="47" t="s">
        <v>21</v>
      </c>
      <c r="D67" s="42">
        <v>60</v>
      </c>
      <c r="E67" s="43"/>
      <c r="F67" s="44">
        <f t="shared" si="4"/>
        <v>0</v>
      </c>
      <c r="G67" s="45"/>
      <c r="H67" s="46">
        <f t="shared" si="5"/>
        <v>0</v>
      </c>
      <c r="I67" s="14"/>
      <c r="J67" s="14"/>
      <c r="K67" s="14"/>
    </row>
    <row r="68" spans="1:11" ht="24" customHeight="1">
      <c r="A68" s="40" t="s">
        <v>78</v>
      </c>
      <c r="B68" s="52" t="s">
        <v>79</v>
      </c>
      <c r="C68" s="47" t="s">
        <v>80</v>
      </c>
      <c r="D68" s="42">
        <v>20</v>
      </c>
      <c r="E68" s="43"/>
      <c r="F68" s="44">
        <f t="shared" si="4"/>
        <v>0</v>
      </c>
      <c r="G68" s="45"/>
      <c r="H68" s="46">
        <f t="shared" si="5"/>
        <v>0</v>
      </c>
      <c r="I68" s="14"/>
      <c r="J68" s="14"/>
      <c r="K68" s="14"/>
    </row>
    <row r="69" spans="1:11" ht="30" customHeight="1">
      <c r="A69" s="40" t="s">
        <v>81</v>
      </c>
      <c r="B69" s="52" t="s">
        <v>82</v>
      </c>
      <c r="C69" s="47" t="s">
        <v>80</v>
      </c>
      <c r="D69" s="42">
        <v>200</v>
      </c>
      <c r="E69" s="43"/>
      <c r="F69" s="44">
        <f t="shared" si="4"/>
        <v>0</v>
      </c>
      <c r="G69" s="53"/>
      <c r="H69" s="46">
        <f t="shared" si="5"/>
        <v>0</v>
      </c>
      <c r="I69" s="14"/>
      <c r="J69" s="14"/>
      <c r="K69" s="14"/>
    </row>
    <row r="70" spans="1:11" ht="25.5" customHeight="1">
      <c r="A70" s="40" t="s">
        <v>83</v>
      </c>
      <c r="B70" s="10" t="s">
        <v>84</v>
      </c>
      <c r="C70" s="47" t="s">
        <v>80</v>
      </c>
      <c r="D70" s="50">
        <v>20</v>
      </c>
      <c r="E70" s="51"/>
      <c r="F70" s="44">
        <f t="shared" si="4"/>
        <v>0</v>
      </c>
      <c r="G70" s="53"/>
      <c r="H70" s="46">
        <f t="shared" si="5"/>
        <v>0</v>
      </c>
      <c r="I70" s="14"/>
      <c r="J70" s="14"/>
      <c r="K70" s="14"/>
    </row>
    <row r="71" spans="1:11" ht="45.75" customHeight="1">
      <c r="A71" s="3" t="s">
        <v>85</v>
      </c>
      <c r="B71" s="3"/>
      <c r="C71" s="3"/>
      <c r="D71" s="3"/>
      <c r="E71" s="3"/>
      <c r="F71" s="54">
        <f>SUM(F57:F70)</f>
        <v>0</v>
      </c>
      <c r="G71" s="55" t="s">
        <v>18</v>
      </c>
      <c r="H71" s="56">
        <f>SUM(H57:H70)</f>
        <v>0</v>
      </c>
      <c r="I71" s="14"/>
      <c r="J71" s="14"/>
      <c r="K71" s="14"/>
    </row>
    <row r="72" spans="1:11" ht="48.75" customHeight="1">
      <c r="A72" s="57" t="s">
        <v>86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32.25" customHeight="1">
      <c r="A73" s="38"/>
      <c r="B73" s="38"/>
      <c r="C73" s="38"/>
      <c r="D73" s="58"/>
      <c r="E73" s="58"/>
      <c r="F73" s="38"/>
      <c r="G73" s="38"/>
      <c r="H73" s="38"/>
      <c r="I73" s="38"/>
      <c r="J73" s="38"/>
      <c r="K73" s="38"/>
    </row>
    <row r="74" spans="1:11" ht="42" customHeight="1">
      <c r="A74" s="59" t="s">
        <v>87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45" customHeight="1">
      <c r="A75" s="60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41" customHeight="1">
      <c r="A76" s="26" t="s">
        <v>2</v>
      </c>
      <c r="B76" s="5" t="s">
        <v>3</v>
      </c>
      <c r="C76" s="4" t="s">
        <v>5</v>
      </c>
      <c r="D76" s="6" t="s">
        <v>4</v>
      </c>
      <c r="E76" s="7" t="s">
        <v>6</v>
      </c>
      <c r="F76" s="7" t="s">
        <v>7</v>
      </c>
      <c r="G76" s="4" t="s">
        <v>8</v>
      </c>
      <c r="H76" s="7" t="s">
        <v>9</v>
      </c>
      <c r="I76" s="4" t="s">
        <v>10</v>
      </c>
      <c r="J76" s="4" t="s">
        <v>11</v>
      </c>
      <c r="K76" s="8" t="s">
        <v>12</v>
      </c>
    </row>
    <row r="77" spans="1:11" ht="90.75" customHeight="1">
      <c r="A77" s="9">
        <v>1</v>
      </c>
      <c r="B77" s="10" t="s">
        <v>89</v>
      </c>
      <c r="C77" s="61" t="s">
        <v>21</v>
      </c>
      <c r="D77" s="62">
        <v>10</v>
      </c>
      <c r="E77" s="51"/>
      <c r="F77" s="63">
        <f>D77*E77</f>
        <v>0</v>
      </c>
      <c r="G77" s="64"/>
      <c r="H77" s="63">
        <f>F77+(F77*G77/100)</f>
        <v>0</v>
      </c>
      <c r="I77" s="14"/>
      <c r="J77" s="14"/>
      <c r="K77" s="14"/>
    </row>
    <row r="78" spans="1:11" ht="63" customHeight="1">
      <c r="A78" s="9">
        <v>2</v>
      </c>
      <c r="B78" s="10" t="s">
        <v>90</v>
      </c>
      <c r="C78" s="61" t="s">
        <v>21</v>
      </c>
      <c r="D78" s="62">
        <v>10</v>
      </c>
      <c r="E78" s="51"/>
      <c r="F78" s="63">
        <f aca="true" t="shared" si="6" ref="F78:F83">D78*E78</f>
        <v>0</v>
      </c>
      <c r="G78" s="64"/>
      <c r="H78" s="63">
        <f aca="true" t="shared" si="7" ref="H78:H83">F78+(F78*G78/100)</f>
        <v>0</v>
      </c>
      <c r="I78" s="14"/>
      <c r="J78" s="14"/>
      <c r="K78" s="14"/>
    </row>
    <row r="79" spans="1:11" ht="29.25" customHeight="1">
      <c r="A79" s="9">
        <v>3</v>
      </c>
      <c r="B79" s="10" t="s">
        <v>91</v>
      </c>
      <c r="C79" s="61" t="s">
        <v>21</v>
      </c>
      <c r="D79" s="62">
        <v>10</v>
      </c>
      <c r="E79" s="51"/>
      <c r="F79" s="63">
        <f t="shared" si="6"/>
        <v>0</v>
      </c>
      <c r="G79" s="64"/>
      <c r="H79" s="63">
        <f t="shared" si="7"/>
        <v>0</v>
      </c>
      <c r="I79" s="14"/>
      <c r="J79" s="14"/>
      <c r="K79" s="14"/>
    </row>
    <row r="80" spans="1:11" ht="24.75" customHeight="1">
      <c r="A80" s="9">
        <v>4</v>
      </c>
      <c r="B80" s="10" t="s">
        <v>92</v>
      </c>
      <c r="C80" s="61" t="s">
        <v>21</v>
      </c>
      <c r="D80" s="62">
        <v>10</v>
      </c>
      <c r="E80" s="51"/>
      <c r="F80" s="63">
        <f t="shared" si="6"/>
        <v>0</v>
      </c>
      <c r="G80" s="64"/>
      <c r="H80" s="63">
        <f t="shared" si="7"/>
        <v>0</v>
      </c>
      <c r="I80" s="14"/>
      <c r="J80" s="14"/>
      <c r="K80" s="14"/>
    </row>
    <row r="81" spans="1:11" ht="31.5" customHeight="1">
      <c r="A81" s="9">
        <v>5</v>
      </c>
      <c r="B81" s="10" t="s">
        <v>93</v>
      </c>
      <c r="C81" s="61" t="s">
        <v>21</v>
      </c>
      <c r="D81" s="62">
        <v>10</v>
      </c>
      <c r="E81" s="51"/>
      <c r="F81" s="63">
        <f t="shared" si="6"/>
        <v>0</v>
      </c>
      <c r="G81" s="64"/>
      <c r="H81" s="63">
        <f t="shared" si="7"/>
        <v>0</v>
      </c>
      <c r="I81" s="14"/>
      <c r="J81" s="14"/>
      <c r="K81" s="14"/>
    </row>
    <row r="82" spans="1:11" ht="31.5" customHeight="1">
      <c r="A82" s="9">
        <v>6</v>
      </c>
      <c r="B82" s="10" t="s">
        <v>94</v>
      </c>
      <c r="C82" s="61" t="s">
        <v>21</v>
      </c>
      <c r="D82" s="62">
        <v>10</v>
      </c>
      <c r="E82" s="51"/>
      <c r="F82" s="63">
        <f t="shared" si="6"/>
        <v>0</v>
      </c>
      <c r="G82" s="64"/>
      <c r="H82" s="63">
        <f t="shared" si="7"/>
        <v>0</v>
      </c>
      <c r="I82" s="14"/>
      <c r="J82" s="14"/>
      <c r="K82" s="14"/>
    </row>
    <row r="83" spans="1:11" ht="90" customHeight="1">
      <c r="A83" s="9">
        <v>7</v>
      </c>
      <c r="B83" s="10" t="s">
        <v>95</v>
      </c>
      <c r="C83" s="61" t="s">
        <v>21</v>
      </c>
      <c r="D83" s="62">
        <v>10</v>
      </c>
      <c r="E83" s="51"/>
      <c r="F83" s="63">
        <f t="shared" si="6"/>
        <v>0</v>
      </c>
      <c r="G83" s="64"/>
      <c r="H83" s="63">
        <f t="shared" si="7"/>
        <v>0</v>
      </c>
      <c r="I83" s="14"/>
      <c r="J83" s="14"/>
      <c r="K83" s="14"/>
    </row>
    <row r="84" spans="1:11" ht="36.75" customHeight="1">
      <c r="A84" s="65" t="s">
        <v>96</v>
      </c>
      <c r="B84" s="65"/>
      <c r="C84" s="65"/>
      <c r="D84" s="65"/>
      <c r="E84" s="65"/>
      <c r="F84" s="66">
        <f>SUM(F77:F83)</f>
        <v>0</v>
      </c>
      <c r="G84" s="67"/>
      <c r="H84" s="66">
        <f>SUM(H77:H83)</f>
        <v>0</v>
      </c>
      <c r="I84" s="14"/>
      <c r="J84" s="14"/>
      <c r="K84" s="14"/>
    </row>
    <row r="85" spans="1:11" ht="43.5" customHeight="1">
      <c r="A85" s="68" t="s">
        <v>97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29.25" customHeight="1">
      <c r="A86" s="14"/>
      <c r="B86" s="14"/>
      <c r="C86" s="14"/>
      <c r="D86" s="69"/>
      <c r="E86" s="69"/>
      <c r="F86" s="14"/>
      <c r="G86" s="14"/>
      <c r="H86" s="14"/>
      <c r="I86" s="14"/>
      <c r="J86" s="14"/>
      <c r="K86" s="14"/>
    </row>
    <row r="87" spans="1:11" ht="39" customHeight="1">
      <c r="A87" s="3" t="s">
        <v>98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1.75" customHeight="1">
      <c r="A88" s="26" t="s">
        <v>2</v>
      </c>
      <c r="B88" s="5" t="s">
        <v>3</v>
      </c>
      <c r="C88" s="4" t="s">
        <v>5</v>
      </c>
      <c r="D88" s="6" t="s">
        <v>4</v>
      </c>
      <c r="E88" s="7" t="s">
        <v>6</v>
      </c>
      <c r="F88" s="7" t="s">
        <v>7</v>
      </c>
      <c r="G88" s="4" t="s">
        <v>8</v>
      </c>
      <c r="H88" s="7" t="s">
        <v>9</v>
      </c>
      <c r="I88" s="4" t="s">
        <v>10</v>
      </c>
      <c r="J88" s="4" t="s">
        <v>11</v>
      </c>
      <c r="K88" s="8" t="s">
        <v>12</v>
      </c>
    </row>
    <row r="89" spans="1:11" ht="129.75" customHeight="1">
      <c r="A89" s="9">
        <v>1</v>
      </c>
      <c r="B89" s="25" t="s">
        <v>99</v>
      </c>
      <c r="C89" s="61" t="s">
        <v>21</v>
      </c>
      <c r="D89" s="62">
        <v>10</v>
      </c>
      <c r="E89" s="51"/>
      <c r="F89" s="63">
        <f>D89*E89</f>
        <v>0</v>
      </c>
      <c r="G89" s="64"/>
      <c r="H89" s="63">
        <f>F89+(F89*G89/100)</f>
        <v>0</v>
      </c>
      <c r="I89" s="14"/>
      <c r="J89" s="14"/>
      <c r="K89" s="14"/>
    </row>
    <row r="90" spans="1:11" ht="66" customHeight="1">
      <c r="A90" s="9">
        <v>2</v>
      </c>
      <c r="B90" s="10" t="s">
        <v>100</v>
      </c>
      <c r="C90" s="61" t="s">
        <v>21</v>
      </c>
      <c r="D90" s="62">
        <v>10</v>
      </c>
      <c r="E90" s="51"/>
      <c r="F90" s="63">
        <f>D90*E90</f>
        <v>0</v>
      </c>
      <c r="G90" s="64"/>
      <c r="H90" s="63">
        <f>F90+(F90*G90/100)</f>
        <v>0</v>
      </c>
      <c r="I90" s="14"/>
      <c r="J90" s="14"/>
      <c r="K90" s="14"/>
    </row>
    <row r="91" spans="1:11" ht="73.5" customHeight="1">
      <c r="A91" s="9">
        <v>3</v>
      </c>
      <c r="B91" s="10" t="s">
        <v>101</v>
      </c>
      <c r="C91" s="61" t="s">
        <v>21</v>
      </c>
      <c r="D91" s="62">
        <v>10</v>
      </c>
      <c r="E91" s="51"/>
      <c r="F91" s="63">
        <f>D91*E91</f>
        <v>0</v>
      </c>
      <c r="G91" s="64"/>
      <c r="H91" s="63">
        <f>F91+(F91*G91/100)</f>
        <v>0</v>
      </c>
      <c r="I91" s="14"/>
      <c r="J91" s="14"/>
      <c r="K91" s="14"/>
    </row>
    <row r="92" spans="1:11" ht="47.25" customHeight="1">
      <c r="A92" s="9">
        <v>4</v>
      </c>
      <c r="B92" s="10" t="s">
        <v>102</v>
      </c>
      <c r="C92" s="61" t="s">
        <v>21</v>
      </c>
      <c r="D92" s="62">
        <v>10</v>
      </c>
      <c r="E92" s="51"/>
      <c r="F92" s="63">
        <f>D92*E92</f>
        <v>0</v>
      </c>
      <c r="G92" s="64"/>
      <c r="H92" s="63">
        <f>F92+(F92*G92/100)</f>
        <v>0</v>
      </c>
      <c r="I92" s="14"/>
      <c r="J92" s="14"/>
      <c r="K92" s="14"/>
    </row>
    <row r="93" spans="1:11" ht="24" customHeight="1">
      <c r="A93" s="70" t="s">
        <v>103</v>
      </c>
      <c r="B93" s="70"/>
      <c r="C93" s="70"/>
      <c r="D93" s="70"/>
      <c r="E93" s="70"/>
      <c r="F93" s="66">
        <f>SUM(F89:F92)</f>
        <v>0</v>
      </c>
      <c r="G93" s="67"/>
      <c r="H93" s="66">
        <f>SUM(H89:H92)</f>
        <v>0</v>
      </c>
      <c r="I93" s="14"/>
      <c r="J93" s="14"/>
      <c r="K93" s="14"/>
    </row>
    <row r="94" spans="1:11" ht="48" customHeight="1">
      <c r="A94" s="68" t="s">
        <v>104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26.25" customHeight="1">
      <c r="A95" s="14"/>
      <c r="B95" s="14"/>
      <c r="C95" s="14"/>
      <c r="D95" s="69"/>
      <c r="E95" s="69"/>
      <c r="F95" s="14"/>
      <c r="G95" s="14"/>
      <c r="H95" s="14"/>
      <c r="I95" s="14"/>
      <c r="J95" s="14"/>
      <c r="K95" s="14"/>
    </row>
    <row r="96" spans="1:11" ht="30" customHeight="1">
      <c r="A96" s="3" t="s">
        <v>105</v>
      </c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37.25" customHeight="1">
      <c r="A97" s="26" t="s">
        <v>2</v>
      </c>
      <c r="B97" s="5" t="s">
        <v>3</v>
      </c>
      <c r="C97" s="4" t="s">
        <v>5</v>
      </c>
      <c r="D97" s="6" t="s">
        <v>4</v>
      </c>
      <c r="E97" s="7" t="s">
        <v>6</v>
      </c>
      <c r="F97" s="7" t="s">
        <v>7</v>
      </c>
      <c r="G97" s="4" t="s">
        <v>8</v>
      </c>
      <c r="H97" s="7" t="s">
        <v>9</v>
      </c>
      <c r="I97" s="4" t="s">
        <v>10</v>
      </c>
      <c r="J97" s="4" t="s">
        <v>11</v>
      </c>
      <c r="K97" s="8" t="s">
        <v>12</v>
      </c>
    </row>
    <row r="98" spans="1:11" ht="119.25" customHeight="1">
      <c r="A98" s="9">
        <v>1</v>
      </c>
      <c r="B98" s="25" t="s">
        <v>106</v>
      </c>
      <c r="C98" s="61" t="s">
        <v>21</v>
      </c>
      <c r="D98" s="62">
        <v>20</v>
      </c>
      <c r="E98" s="51"/>
      <c r="F98" s="63">
        <f>D98*E98</f>
        <v>0</v>
      </c>
      <c r="G98" s="64"/>
      <c r="H98" s="63">
        <f>F98+(F98*G98/100)</f>
        <v>0</v>
      </c>
      <c r="I98" s="14"/>
      <c r="J98" s="14"/>
      <c r="K98" s="14"/>
    </row>
    <row r="99" spans="1:11" ht="87.75" customHeight="1">
      <c r="A99" s="9">
        <v>2</v>
      </c>
      <c r="B99" s="10" t="s">
        <v>107</v>
      </c>
      <c r="C99" s="61" t="s">
        <v>21</v>
      </c>
      <c r="D99" s="62">
        <v>20</v>
      </c>
      <c r="E99" s="51"/>
      <c r="F99" s="63">
        <f>D99*E99</f>
        <v>0</v>
      </c>
      <c r="G99" s="64"/>
      <c r="H99" s="63">
        <f>F99+(F99*G99/100)</f>
        <v>0</v>
      </c>
      <c r="I99" s="14"/>
      <c r="J99" s="14"/>
      <c r="K99" s="14"/>
    </row>
    <row r="100" spans="1:11" ht="72" customHeight="1">
      <c r="A100" s="9">
        <v>3</v>
      </c>
      <c r="B100" s="10" t="s">
        <v>101</v>
      </c>
      <c r="C100" s="61" t="s">
        <v>21</v>
      </c>
      <c r="D100" s="62">
        <v>20</v>
      </c>
      <c r="E100" s="51"/>
      <c r="F100" s="63">
        <f>D100*E100</f>
        <v>0</v>
      </c>
      <c r="G100" s="64"/>
      <c r="H100" s="63">
        <f>F100+(F100*G100/100)</f>
        <v>0</v>
      </c>
      <c r="I100" s="14"/>
      <c r="J100" s="14"/>
      <c r="K100" s="14"/>
    </row>
    <row r="101" spans="1:11" ht="102" customHeight="1">
      <c r="A101" s="9">
        <v>4</v>
      </c>
      <c r="B101" s="10" t="s">
        <v>95</v>
      </c>
      <c r="C101" s="61" t="s">
        <v>21</v>
      </c>
      <c r="D101" s="62">
        <v>20</v>
      </c>
      <c r="E101" s="51"/>
      <c r="F101" s="63">
        <f>D101*E101</f>
        <v>0</v>
      </c>
      <c r="G101" s="64"/>
      <c r="H101" s="63">
        <f>F101+(F101*G101/100)</f>
        <v>0</v>
      </c>
      <c r="I101" s="14"/>
      <c r="J101" s="14"/>
      <c r="K101" s="14"/>
    </row>
    <row r="102" spans="1:11" ht="42.75" customHeight="1">
      <c r="A102" s="9">
        <v>5</v>
      </c>
      <c r="B102" s="10" t="s">
        <v>108</v>
      </c>
      <c r="C102" s="61" t="s">
        <v>21</v>
      </c>
      <c r="D102" s="62">
        <v>20</v>
      </c>
      <c r="E102" s="51"/>
      <c r="F102" s="63">
        <f>D102*E102</f>
        <v>0</v>
      </c>
      <c r="G102" s="64"/>
      <c r="H102" s="63">
        <f>F102+(F102*G102/100)</f>
        <v>0</v>
      </c>
      <c r="I102" s="14"/>
      <c r="J102" s="14"/>
      <c r="K102" s="14"/>
    </row>
    <row r="103" spans="1:11" ht="24" customHeight="1">
      <c r="A103" s="70" t="s">
        <v>103</v>
      </c>
      <c r="B103" s="70"/>
      <c r="C103" s="70"/>
      <c r="D103" s="70"/>
      <c r="E103" s="70"/>
      <c r="F103" s="66">
        <f>SUM(F98:F102)</f>
        <v>0</v>
      </c>
      <c r="G103" s="67"/>
      <c r="H103" s="66">
        <f>SUM(H98:H102)</f>
        <v>0</v>
      </c>
      <c r="I103" s="14"/>
      <c r="J103" s="14"/>
      <c r="K103" s="14"/>
    </row>
    <row r="104" spans="1:11" ht="39.75" customHeight="1">
      <c r="A104" s="71" t="s">
        <v>109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26.25" customHeight="1">
      <c r="A105" s="14"/>
      <c r="B105" s="14"/>
      <c r="C105" s="14"/>
      <c r="D105" s="69"/>
      <c r="E105" s="69"/>
      <c r="F105" s="14"/>
      <c r="G105" s="14"/>
      <c r="H105" s="14"/>
      <c r="I105" s="14"/>
      <c r="J105" s="14"/>
      <c r="K105" s="14"/>
    </row>
    <row r="106" spans="1:11" ht="41.25" customHeight="1">
      <c r="A106" s="3" t="s">
        <v>110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35.75" customHeight="1">
      <c r="A107" s="26" t="s">
        <v>2</v>
      </c>
      <c r="B107" s="5" t="s">
        <v>3</v>
      </c>
      <c r="C107" s="4" t="s">
        <v>5</v>
      </c>
      <c r="D107" s="6" t="s">
        <v>4</v>
      </c>
      <c r="E107" s="7" t="s">
        <v>6</v>
      </c>
      <c r="F107" s="7" t="s">
        <v>7</v>
      </c>
      <c r="G107" s="4" t="s">
        <v>8</v>
      </c>
      <c r="H107" s="7" t="s">
        <v>9</v>
      </c>
      <c r="I107" s="4" t="s">
        <v>10</v>
      </c>
      <c r="J107" s="4" t="s">
        <v>11</v>
      </c>
      <c r="K107" s="8" t="s">
        <v>12</v>
      </c>
    </row>
    <row r="108" spans="1:11" ht="85.5" customHeight="1">
      <c r="A108" s="9">
        <v>1</v>
      </c>
      <c r="B108" s="10" t="s">
        <v>111</v>
      </c>
      <c r="C108" s="61" t="s">
        <v>21</v>
      </c>
      <c r="D108" s="62">
        <v>20</v>
      </c>
      <c r="E108" s="51"/>
      <c r="F108" s="63">
        <f>D108*E108</f>
        <v>0</v>
      </c>
      <c r="G108" s="64"/>
      <c r="H108" s="63">
        <f>F108+(F108*G108/100)</f>
        <v>0</v>
      </c>
      <c r="I108" s="14"/>
      <c r="J108" s="14"/>
      <c r="K108" s="14"/>
    </row>
    <row r="109" spans="1:11" ht="75.75" customHeight="1">
      <c r="A109" s="9">
        <v>2</v>
      </c>
      <c r="B109" s="10" t="s">
        <v>112</v>
      </c>
      <c r="C109" s="61" t="s">
        <v>21</v>
      </c>
      <c r="D109" s="62">
        <v>20</v>
      </c>
      <c r="E109" s="51"/>
      <c r="F109" s="63">
        <f aca="true" t="shared" si="8" ref="F109:F116">D109*E109</f>
        <v>0</v>
      </c>
      <c r="G109" s="64"/>
      <c r="H109" s="63">
        <f aca="true" t="shared" si="9" ref="H109:H116">F109+(F109*G109/100)</f>
        <v>0</v>
      </c>
      <c r="I109" s="14"/>
      <c r="J109" s="14"/>
      <c r="K109" s="14"/>
    </row>
    <row r="110" spans="1:11" ht="60.75" customHeight="1">
      <c r="A110" s="9">
        <v>3</v>
      </c>
      <c r="B110" s="10" t="s">
        <v>113</v>
      </c>
      <c r="C110" s="61" t="s">
        <v>21</v>
      </c>
      <c r="D110" s="62">
        <v>20</v>
      </c>
      <c r="E110" s="51"/>
      <c r="F110" s="63">
        <f t="shared" si="8"/>
        <v>0</v>
      </c>
      <c r="G110" s="64"/>
      <c r="H110" s="63">
        <f t="shared" si="9"/>
        <v>0</v>
      </c>
      <c r="I110" s="14"/>
      <c r="J110" s="14"/>
      <c r="K110" s="14"/>
    </row>
    <row r="111" spans="1:11" ht="66" customHeight="1">
      <c r="A111" s="9">
        <v>4</v>
      </c>
      <c r="B111" s="10" t="s">
        <v>114</v>
      </c>
      <c r="C111" s="61" t="s">
        <v>21</v>
      </c>
      <c r="D111" s="62">
        <v>20</v>
      </c>
      <c r="E111" s="51"/>
      <c r="F111" s="63">
        <f t="shared" si="8"/>
        <v>0</v>
      </c>
      <c r="G111" s="64"/>
      <c r="H111" s="63">
        <f t="shared" si="9"/>
        <v>0</v>
      </c>
      <c r="I111" s="14"/>
      <c r="J111" s="14"/>
      <c r="K111" s="14"/>
    </row>
    <row r="112" spans="1:11" ht="73.5" customHeight="1">
      <c r="A112" s="9">
        <v>5</v>
      </c>
      <c r="B112" s="10" t="s">
        <v>115</v>
      </c>
      <c r="C112" s="61" t="s">
        <v>21</v>
      </c>
      <c r="D112" s="62">
        <v>30</v>
      </c>
      <c r="E112" s="51"/>
      <c r="F112" s="63">
        <f t="shared" si="8"/>
        <v>0</v>
      </c>
      <c r="G112" s="64"/>
      <c r="H112" s="63">
        <f t="shared" si="9"/>
        <v>0</v>
      </c>
      <c r="I112" s="14"/>
      <c r="J112" s="14"/>
      <c r="K112" s="14"/>
    </row>
    <row r="113" spans="1:11" ht="52.5" customHeight="1">
      <c r="A113" s="9">
        <v>6</v>
      </c>
      <c r="B113" s="10" t="s">
        <v>116</v>
      </c>
      <c r="C113" s="61" t="s">
        <v>21</v>
      </c>
      <c r="D113" s="62">
        <v>20</v>
      </c>
      <c r="E113" s="51"/>
      <c r="F113" s="63">
        <f t="shared" si="8"/>
        <v>0</v>
      </c>
      <c r="G113" s="64"/>
      <c r="H113" s="63">
        <f t="shared" si="9"/>
        <v>0</v>
      </c>
      <c r="I113" s="14"/>
      <c r="J113" s="14"/>
      <c r="K113" s="14"/>
    </row>
    <row r="114" spans="1:11" ht="51" customHeight="1">
      <c r="A114" s="9">
        <v>7</v>
      </c>
      <c r="B114" s="10" t="s">
        <v>117</v>
      </c>
      <c r="C114" s="61" t="s">
        <v>21</v>
      </c>
      <c r="D114" s="62">
        <v>20</v>
      </c>
      <c r="E114" s="51"/>
      <c r="F114" s="63">
        <f t="shared" si="8"/>
        <v>0</v>
      </c>
      <c r="G114" s="64"/>
      <c r="H114" s="63">
        <f t="shared" si="9"/>
        <v>0</v>
      </c>
      <c r="I114" s="14"/>
      <c r="J114" s="14"/>
      <c r="K114" s="14"/>
    </row>
    <row r="115" spans="1:11" ht="98.25" customHeight="1">
      <c r="A115" s="9">
        <v>8</v>
      </c>
      <c r="B115" s="10" t="s">
        <v>95</v>
      </c>
      <c r="C115" s="61" t="s">
        <v>21</v>
      </c>
      <c r="D115" s="62">
        <v>20</v>
      </c>
      <c r="E115" s="51"/>
      <c r="F115" s="63">
        <f t="shared" si="8"/>
        <v>0</v>
      </c>
      <c r="G115" s="64"/>
      <c r="H115" s="63">
        <f t="shared" si="9"/>
        <v>0</v>
      </c>
      <c r="I115" s="14"/>
      <c r="J115" s="14"/>
      <c r="K115" s="14"/>
    </row>
    <row r="116" spans="1:11" ht="44.25" customHeight="1">
      <c r="A116" s="9">
        <v>9</v>
      </c>
      <c r="B116" s="10" t="s">
        <v>118</v>
      </c>
      <c r="C116" s="61" t="s">
        <v>21</v>
      </c>
      <c r="D116" s="62">
        <v>20</v>
      </c>
      <c r="E116" s="51"/>
      <c r="F116" s="63">
        <f t="shared" si="8"/>
        <v>0</v>
      </c>
      <c r="G116" s="64"/>
      <c r="H116" s="63">
        <f t="shared" si="9"/>
        <v>0</v>
      </c>
      <c r="I116" s="14"/>
      <c r="J116" s="14"/>
      <c r="K116" s="14"/>
    </row>
    <row r="117" spans="1:11" ht="31.5" customHeight="1">
      <c r="A117" s="65" t="s">
        <v>96</v>
      </c>
      <c r="B117" s="65"/>
      <c r="C117" s="65"/>
      <c r="D117" s="65"/>
      <c r="E117" s="65"/>
      <c r="F117" s="66">
        <f>SUM(F108:F116)</f>
        <v>0</v>
      </c>
      <c r="G117" s="67"/>
      <c r="H117" s="66">
        <f>SUM(H108:H116)</f>
        <v>0</v>
      </c>
      <c r="I117" s="14"/>
      <c r="J117" s="14"/>
      <c r="K117" s="14"/>
    </row>
    <row r="118" spans="1:11" ht="33" customHeight="1">
      <c r="A118" s="68" t="s">
        <v>119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1:11" ht="27.75" customHeight="1">
      <c r="A119" s="14"/>
      <c r="B119" s="72"/>
      <c r="C119" s="73"/>
      <c r="D119" s="74"/>
      <c r="E119" s="75"/>
      <c r="F119" s="73"/>
      <c r="G119" s="14"/>
      <c r="H119" s="14"/>
      <c r="I119" s="14"/>
      <c r="J119" s="14"/>
      <c r="K119" s="14"/>
    </row>
    <row r="120" spans="1:11" ht="45.75" customHeight="1">
      <c r="A120" s="3" t="s">
        <v>120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7.5" customHeight="1">
      <c r="A121" s="26" t="s">
        <v>2</v>
      </c>
      <c r="B121" s="5" t="s">
        <v>3</v>
      </c>
      <c r="C121" s="4" t="s">
        <v>5</v>
      </c>
      <c r="D121" s="6" t="s">
        <v>4</v>
      </c>
      <c r="E121" s="7" t="s">
        <v>6</v>
      </c>
      <c r="F121" s="7" t="s">
        <v>7</v>
      </c>
      <c r="G121" s="4" t="s">
        <v>8</v>
      </c>
      <c r="H121" s="7" t="s">
        <v>9</v>
      </c>
      <c r="I121" s="4" t="s">
        <v>10</v>
      </c>
      <c r="J121" s="4" t="s">
        <v>11</v>
      </c>
      <c r="K121" s="8" t="s">
        <v>12</v>
      </c>
    </row>
    <row r="122" spans="1:11" ht="121.5" customHeight="1">
      <c r="A122" s="9">
        <v>1</v>
      </c>
      <c r="B122" s="10" t="s">
        <v>121</v>
      </c>
      <c r="C122" s="61" t="s">
        <v>21</v>
      </c>
      <c r="D122" s="62">
        <v>10</v>
      </c>
      <c r="E122" s="51"/>
      <c r="F122" s="63">
        <f>D122*E122</f>
        <v>0</v>
      </c>
      <c r="G122" s="64"/>
      <c r="H122" s="63">
        <f>F122+(F122*G122/100)</f>
        <v>0</v>
      </c>
      <c r="I122" s="14"/>
      <c r="J122" s="14"/>
      <c r="K122" s="14"/>
    </row>
    <row r="123" spans="1:11" ht="42.75" customHeight="1">
      <c r="A123" s="9">
        <v>2</v>
      </c>
      <c r="B123" s="10" t="s">
        <v>122</v>
      </c>
      <c r="C123" s="61" t="s">
        <v>21</v>
      </c>
      <c r="D123" s="62">
        <v>10</v>
      </c>
      <c r="E123" s="51"/>
      <c r="F123" s="63">
        <f>D123*E123</f>
        <v>0</v>
      </c>
      <c r="G123" s="64"/>
      <c r="H123" s="63">
        <f>F123+(F123*G123/100)</f>
        <v>0</v>
      </c>
      <c r="I123" s="14"/>
      <c r="J123" s="14"/>
      <c r="K123" s="14"/>
    </row>
    <row r="124" spans="1:11" ht="66" customHeight="1">
      <c r="A124" s="9">
        <v>3</v>
      </c>
      <c r="B124" s="10" t="s">
        <v>123</v>
      </c>
      <c r="C124" s="61" t="s">
        <v>21</v>
      </c>
      <c r="D124" s="62">
        <v>10</v>
      </c>
      <c r="E124" s="51"/>
      <c r="F124" s="63">
        <f>D124*E124</f>
        <v>0</v>
      </c>
      <c r="G124" s="64"/>
      <c r="H124" s="63">
        <f>F124+(F124*G124/100)</f>
        <v>0</v>
      </c>
      <c r="I124" s="14"/>
      <c r="J124" s="14"/>
      <c r="K124" s="14"/>
    </row>
    <row r="125" spans="1:11" ht="48" customHeight="1">
      <c r="A125" s="9">
        <v>4</v>
      </c>
      <c r="B125" s="10" t="s">
        <v>124</v>
      </c>
      <c r="C125" s="61" t="s">
        <v>21</v>
      </c>
      <c r="D125" s="62">
        <v>10</v>
      </c>
      <c r="E125" s="51"/>
      <c r="F125" s="63">
        <f>D125*E125</f>
        <v>0</v>
      </c>
      <c r="G125" s="64"/>
      <c r="H125" s="63">
        <f>F125+(F125*G125/100)</f>
        <v>0</v>
      </c>
      <c r="I125" s="14"/>
      <c r="J125" s="14"/>
      <c r="K125" s="14"/>
    </row>
    <row r="126" spans="1:11" ht="36" customHeight="1">
      <c r="A126" s="65" t="s">
        <v>96</v>
      </c>
      <c r="B126" s="65"/>
      <c r="C126" s="65"/>
      <c r="D126" s="65"/>
      <c r="E126" s="65"/>
      <c r="F126" s="66">
        <f>SUM(F122:F125)</f>
        <v>0</v>
      </c>
      <c r="G126" s="67"/>
      <c r="H126" s="66">
        <f>SUM(H122:H125)</f>
        <v>0</v>
      </c>
      <c r="I126" s="14"/>
      <c r="J126" s="14"/>
      <c r="K126" s="14"/>
    </row>
    <row r="127" spans="1:11" ht="40.5" customHeight="1">
      <c r="A127" s="68" t="s">
        <v>125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1:11" ht="29.25" customHeight="1">
      <c r="A128" s="14"/>
      <c r="B128" s="14"/>
      <c r="C128" s="14"/>
      <c r="D128" s="69"/>
      <c r="E128" s="69"/>
      <c r="F128" s="14"/>
      <c r="G128" s="14"/>
      <c r="H128" s="14"/>
      <c r="I128" s="14"/>
      <c r="J128" s="14"/>
      <c r="K128" s="14"/>
    </row>
    <row r="129" spans="1:11" ht="39" customHeight="1">
      <c r="A129" s="76" t="s">
        <v>15</v>
      </c>
      <c r="B129" s="76"/>
      <c r="C129" s="76"/>
      <c r="D129" s="76"/>
      <c r="E129" s="76"/>
      <c r="F129" s="76"/>
      <c r="G129" s="76"/>
      <c r="H129" s="76"/>
      <c r="I129" s="38"/>
      <c r="J129" s="38"/>
      <c r="K129" s="38"/>
    </row>
    <row r="130" spans="1:11" ht="51" customHeight="1">
      <c r="A130" s="3" t="s">
        <v>126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47.75" customHeight="1">
      <c r="A131" s="26" t="s">
        <v>2</v>
      </c>
      <c r="B131" s="5" t="s">
        <v>3</v>
      </c>
      <c r="C131" s="4" t="s">
        <v>5</v>
      </c>
      <c r="D131" s="6" t="s">
        <v>4</v>
      </c>
      <c r="E131" s="7" t="s">
        <v>6</v>
      </c>
      <c r="F131" s="7" t="s">
        <v>7</v>
      </c>
      <c r="G131" s="4" t="s">
        <v>8</v>
      </c>
      <c r="H131" s="7" t="s">
        <v>9</v>
      </c>
      <c r="I131" s="4" t="s">
        <v>10</v>
      </c>
      <c r="J131" s="4" t="s">
        <v>11</v>
      </c>
      <c r="K131" s="8" t="s">
        <v>12</v>
      </c>
    </row>
    <row r="132" spans="1:11" ht="153.75" customHeight="1">
      <c r="A132" s="40">
        <v>1</v>
      </c>
      <c r="B132" s="25" t="s">
        <v>127</v>
      </c>
      <c r="C132" s="40" t="s">
        <v>21</v>
      </c>
      <c r="D132" s="77">
        <v>100</v>
      </c>
      <c r="E132" s="78"/>
      <c r="F132" s="79">
        <f>D132*E132</f>
        <v>0</v>
      </c>
      <c r="G132" s="80"/>
      <c r="H132" s="79">
        <f>F132+(F132*G132/100)</f>
        <v>0</v>
      </c>
      <c r="I132" s="14"/>
      <c r="J132" s="14"/>
      <c r="K132" s="14"/>
    </row>
    <row r="133" spans="1:11" ht="159.75" customHeight="1">
      <c r="A133" s="40">
        <v>2</v>
      </c>
      <c r="B133" s="10" t="s">
        <v>128</v>
      </c>
      <c r="C133" s="40" t="s">
        <v>21</v>
      </c>
      <c r="D133" s="77">
        <v>100</v>
      </c>
      <c r="E133" s="78"/>
      <c r="F133" s="79">
        <f>D133*E133</f>
        <v>0</v>
      </c>
      <c r="G133" s="80"/>
      <c r="H133" s="79">
        <f>F133+(F133*G133/100)</f>
        <v>0</v>
      </c>
      <c r="I133" s="14"/>
      <c r="J133" s="14"/>
      <c r="K133" s="14"/>
    </row>
    <row r="134" spans="1:11" ht="61.5" customHeight="1">
      <c r="A134" s="40">
        <v>3</v>
      </c>
      <c r="B134" s="10" t="s">
        <v>129</v>
      </c>
      <c r="C134" s="40" t="s">
        <v>21</v>
      </c>
      <c r="D134" s="77">
        <v>60</v>
      </c>
      <c r="E134" s="78"/>
      <c r="F134" s="79">
        <f>D134*E134</f>
        <v>0</v>
      </c>
      <c r="G134" s="80"/>
      <c r="H134" s="79">
        <f>F134+(F134*G134/100)</f>
        <v>0</v>
      </c>
      <c r="I134" s="14"/>
      <c r="J134" s="14"/>
      <c r="K134" s="14"/>
    </row>
    <row r="135" spans="1:11" ht="65.25" customHeight="1">
      <c r="A135" s="40">
        <v>4</v>
      </c>
      <c r="B135" s="10" t="s">
        <v>130</v>
      </c>
      <c r="C135" s="40" t="s">
        <v>21</v>
      </c>
      <c r="D135" s="77">
        <v>40</v>
      </c>
      <c r="E135" s="78"/>
      <c r="F135" s="79">
        <f>D135*E135</f>
        <v>0</v>
      </c>
      <c r="G135" s="80"/>
      <c r="H135" s="79">
        <f>F135+(F135*G135/100)</f>
        <v>0</v>
      </c>
      <c r="I135" s="14"/>
      <c r="J135" s="14"/>
      <c r="K135" s="14"/>
    </row>
    <row r="136" spans="1:11" ht="73.5" customHeight="1">
      <c r="A136" s="40">
        <v>5</v>
      </c>
      <c r="B136" s="25" t="s">
        <v>131</v>
      </c>
      <c r="C136" s="40" t="s">
        <v>21</v>
      </c>
      <c r="D136" s="77">
        <v>100</v>
      </c>
      <c r="E136" s="78"/>
      <c r="F136" s="79">
        <f>D136*E136</f>
        <v>0</v>
      </c>
      <c r="G136" s="80"/>
      <c r="H136" s="79">
        <f>F136+(F136*G136/100)</f>
        <v>0</v>
      </c>
      <c r="I136" s="14"/>
      <c r="J136" s="14"/>
      <c r="K136" s="14"/>
    </row>
    <row r="137" spans="1:11" ht="33.75" customHeight="1">
      <c r="A137" s="81" t="s">
        <v>132</v>
      </c>
      <c r="B137" s="81"/>
      <c r="C137" s="81"/>
      <c r="D137" s="81"/>
      <c r="E137" s="81"/>
      <c r="F137" s="54">
        <f>SUM(F132:F136)</f>
        <v>0</v>
      </c>
      <c r="G137" s="40" t="s">
        <v>133</v>
      </c>
      <c r="H137" s="54">
        <f>SUM(H132:H136)</f>
        <v>0</v>
      </c>
      <c r="I137" s="14"/>
      <c r="J137" s="14"/>
      <c r="K137" s="14"/>
    </row>
    <row r="138" spans="1:11" ht="44.25" customHeight="1">
      <c r="A138" s="71" t="s">
        <v>134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</row>
    <row r="139" spans="1:11" ht="36.75" customHeight="1">
      <c r="A139" s="82"/>
      <c r="B139" s="83"/>
      <c r="C139" s="83"/>
      <c r="D139" s="83"/>
      <c r="E139" s="83"/>
      <c r="F139" s="83"/>
      <c r="G139" s="83"/>
      <c r="H139" s="83"/>
      <c r="I139" s="38"/>
      <c r="J139" s="38"/>
      <c r="K139" s="38"/>
    </row>
    <row r="140" spans="1:11" ht="47.25" customHeight="1">
      <c r="A140" s="3" t="s">
        <v>135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41.75" customHeight="1">
      <c r="A141" s="26" t="s">
        <v>2</v>
      </c>
      <c r="B141" s="5" t="s">
        <v>3</v>
      </c>
      <c r="C141" s="4" t="s">
        <v>5</v>
      </c>
      <c r="D141" s="6" t="s">
        <v>4</v>
      </c>
      <c r="E141" s="7" t="s">
        <v>6</v>
      </c>
      <c r="F141" s="7" t="s">
        <v>7</v>
      </c>
      <c r="G141" s="4" t="s">
        <v>8</v>
      </c>
      <c r="H141" s="7" t="s">
        <v>9</v>
      </c>
      <c r="I141" s="4" t="s">
        <v>10</v>
      </c>
      <c r="J141" s="4" t="s">
        <v>11</v>
      </c>
      <c r="K141" s="8" t="s">
        <v>12</v>
      </c>
    </row>
    <row r="142" spans="1:11" ht="99.75" customHeight="1">
      <c r="A142" s="9">
        <v>1</v>
      </c>
      <c r="B142" s="10" t="s">
        <v>136</v>
      </c>
      <c r="C142" s="61" t="s">
        <v>21</v>
      </c>
      <c r="D142" s="62">
        <v>70</v>
      </c>
      <c r="E142" s="51"/>
      <c r="F142" s="63">
        <f aca="true" t="shared" si="10" ref="F142:F147">D142*E142</f>
        <v>0</v>
      </c>
      <c r="G142" s="64"/>
      <c r="H142" s="63">
        <f aca="true" t="shared" si="11" ref="H142:H147">F142+(F142*G142/100)</f>
        <v>0</v>
      </c>
      <c r="I142" s="14"/>
      <c r="J142" s="14"/>
      <c r="K142" s="14"/>
    </row>
    <row r="143" spans="1:11" ht="93.75" customHeight="1">
      <c r="A143" s="9">
        <v>2</v>
      </c>
      <c r="B143" s="10" t="s">
        <v>137</v>
      </c>
      <c r="C143" s="61" t="s">
        <v>21</v>
      </c>
      <c r="D143" s="62">
        <v>30</v>
      </c>
      <c r="E143" s="51"/>
      <c r="F143" s="63">
        <f t="shared" si="10"/>
        <v>0</v>
      </c>
      <c r="G143" s="64"/>
      <c r="H143" s="63">
        <f t="shared" si="11"/>
        <v>0</v>
      </c>
      <c r="I143" s="14"/>
      <c r="J143" s="14"/>
      <c r="K143" s="14"/>
    </row>
    <row r="144" spans="1:11" ht="76.5" customHeight="1">
      <c r="A144" s="9">
        <v>3</v>
      </c>
      <c r="B144" s="10" t="s">
        <v>138</v>
      </c>
      <c r="C144" s="61" t="s">
        <v>21</v>
      </c>
      <c r="D144" s="62">
        <v>70</v>
      </c>
      <c r="E144" s="51"/>
      <c r="F144" s="63">
        <f t="shared" si="10"/>
        <v>0</v>
      </c>
      <c r="G144" s="64"/>
      <c r="H144" s="63">
        <f t="shared" si="11"/>
        <v>0</v>
      </c>
      <c r="I144" s="14"/>
      <c r="J144" s="14"/>
      <c r="K144" s="14"/>
    </row>
    <row r="145" spans="1:11" ht="84.75" customHeight="1">
      <c r="A145" s="9">
        <v>4</v>
      </c>
      <c r="B145" s="10" t="s">
        <v>139</v>
      </c>
      <c r="C145" s="61" t="s">
        <v>21</v>
      </c>
      <c r="D145" s="62">
        <v>30</v>
      </c>
      <c r="E145" s="51"/>
      <c r="F145" s="63">
        <f t="shared" si="10"/>
        <v>0</v>
      </c>
      <c r="G145" s="64"/>
      <c r="H145" s="63">
        <f t="shared" si="11"/>
        <v>0</v>
      </c>
      <c r="I145" s="14"/>
      <c r="J145" s="14"/>
      <c r="K145" s="14"/>
    </row>
    <row r="146" spans="1:11" ht="101.25" customHeight="1">
      <c r="A146" s="9">
        <v>5</v>
      </c>
      <c r="B146" s="10" t="s">
        <v>140</v>
      </c>
      <c r="C146" s="61" t="s">
        <v>21</v>
      </c>
      <c r="D146" s="62">
        <v>100</v>
      </c>
      <c r="E146" s="51"/>
      <c r="F146" s="63">
        <f t="shared" si="10"/>
        <v>0</v>
      </c>
      <c r="G146" s="64"/>
      <c r="H146" s="63">
        <f t="shared" si="11"/>
        <v>0</v>
      </c>
      <c r="I146" s="14"/>
      <c r="J146" s="14"/>
      <c r="K146" s="14"/>
    </row>
    <row r="147" spans="1:11" ht="31.5" customHeight="1">
      <c r="A147" s="9" t="s">
        <v>141</v>
      </c>
      <c r="B147" s="10" t="s">
        <v>142</v>
      </c>
      <c r="C147" s="61" t="s">
        <v>21</v>
      </c>
      <c r="D147" s="62">
        <v>100</v>
      </c>
      <c r="E147" s="51"/>
      <c r="F147" s="63">
        <f t="shared" si="10"/>
        <v>0</v>
      </c>
      <c r="G147" s="64"/>
      <c r="H147" s="63">
        <f t="shared" si="11"/>
        <v>0</v>
      </c>
      <c r="I147" s="14"/>
      <c r="J147" s="14"/>
      <c r="K147" s="14"/>
    </row>
    <row r="148" spans="1:16" ht="33" customHeight="1">
      <c r="A148" s="65" t="s">
        <v>143</v>
      </c>
      <c r="B148" s="65"/>
      <c r="C148" s="65"/>
      <c r="D148" s="65"/>
      <c r="E148" s="65"/>
      <c r="F148" s="84">
        <f>SUM(F142:F147)</f>
        <v>0</v>
      </c>
      <c r="G148" s="67"/>
      <c r="H148" s="84">
        <f>SUM(H142:H147)</f>
        <v>0</v>
      </c>
      <c r="I148" s="14"/>
      <c r="J148" s="14"/>
      <c r="K148" s="14"/>
      <c r="L148" s="30" t="s">
        <v>15</v>
      </c>
      <c r="M148" s="30"/>
      <c r="N148" s="85"/>
      <c r="O148" s="30"/>
      <c r="P148" t="s">
        <v>15</v>
      </c>
    </row>
    <row r="149" spans="1:15" ht="59.25" customHeight="1">
      <c r="A149" s="68" t="s">
        <v>144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30"/>
      <c r="M149" s="30"/>
      <c r="N149" s="85"/>
      <c r="O149" s="30"/>
    </row>
    <row r="150" spans="1:11" ht="39.75" customHeight="1">
      <c r="A150" s="59" t="s">
        <v>145</v>
      </c>
      <c r="B150" s="59"/>
      <c r="C150" s="59"/>
      <c r="D150" s="59"/>
      <c r="E150" s="59"/>
      <c r="F150" s="66">
        <f>F84+F93+F103+F117+F126+F137+F148</f>
        <v>0</v>
      </c>
      <c r="G150" s="84" t="s">
        <v>18</v>
      </c>
      <c r="H150" s="66">
        <f>H84+H93+H103+H117+H126+H137+H148</f>
        <v>0</v>
      </c>
      <c r="I150" s="14"/>
      <c r="J150" s="14"/>
      <c r="K150" s="14"/>
    </row>
    <row r="151" spans="1:11" ht="27.75" customHeight="1">
      <c r="A151" s="38"/>
      <c r="B151" s="38"/>
      <c r="C151" s="38"/>
      <c r="D151" s="58"/>
      <c r="E151" s="58"/>
      <c r="F151" s="38"/>
      <c r="G151" s="38"/>
      <c r="H151" s="38"/>
      <c r="I151" s="38"/>
      <c r="J151" s="38"/>
      <c r="K151" s="38"/>
    </row>
    <row r="152" spans="1:11" ht="43.5" customHeight="1">
      <c r="A152" s="38"/>
      <c r="B152" s="38"/>
      <c r="C152" s="38"/>
      <c r="D152" s="58"/>
      <c r="E152" s="58"/>
      <c r="F152" s="38"/>
      <c r="G152" s="38"/>
      <c r="H152" s="38"/>
      <c r="I152" s="38"/>
      <c r="J152" s="38"/>
      <c r="K152" s="38"/>
    </row>
    <row r="153" spans="1:11" ht="44.25" customHeight="1">
      <c r="A153" s="3" t="s">
        <v>146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7.25" customHeight="1">
      <c r="A154" s="26" t="s">
        <v>2</v>
      </c>
      <c r="B154" s="5" t="s">
        <v>3</v>
      </c>
      <c r="C154" s="4" t="s">
        <v>5</v>
      </c>
      <c r="D154" s="6" t="s">
        <v>4</v>
      </c>
      <c r="E154" s="7" t="s">
        <v>6</v>
      </c>
      <c r="F154" s="7" t="s">
        <v>7</v>
      </c>
      <c r="G154" s="4" t="s">
        <v>8</v>
      </c>
      <c r="H154" s="7" t="s">
        <v>9</v>
      </c>
      <c r="I154" s="4" t="s">
        <v>10</v>
      </c>
      <c r="J154" s="4" t="s">
        <v>11</v>
      </c>
      <c r="K154" s="86" t="s">
        <v>12</v>
      </c>
    </row>
    <row r="155" spans="1:11" ht="111" customHeight="1">
      <c r="A155" s="40">
        <v>1</v>
      </c>
      <c r="B155" s="87" t="s">
        <v>147</v>
      </c>
      <c r="C155" s="40" t="s">
        <v>21</v>
      </c>
      <c r="D155" s="77">
        <v>250</v>
      </c>
      <c r="E155" s="78"/>
      <c r="F155" s="79">
        <f>D155*E155</f>
        <v>0</v>
      </c>
      <c r="G155" s="80"/>
      <c r="H155" s="79">
        <f>F155+(F155*G155/100)</f>
        <v>0</v>
      </c>
      <c r="I155" s="14"/>
      <c r="J155" s="14"/>
      <c r="K155" s="14"/>
    </row>
    <row r="156" spans="1:11" ht="77.25" customHeight="1">
      <c r="A156" s="40">
        <v>2</v>
      </c>
      <c r="B156" s="10" t="s">
        <v>148</v>
      </c>
      <c r="C156" s="40" t="s">
        <v>21</v>
      </c>
      <c r="D156" s="77">
        <v>200</v>
      </c>
      <c r="E156" s="78"/>
      <c r="F156" s="79">
        <f>D156*E156</f>
        <v>0</v>
      </c>
      <c r="G156" s="80"/>
      <c r="H156" s="79">
        <f>F156+(F156*G156/100)</f>
        <v>0</v>
      </c>
      <c r="I156" s="14"/>
      <c r="J156" s="14"/>
      <c r="K156" s="14"/>
    </row>
    <row r="157" spans="1:11" ht="41.25" customHeight="1">
      <c r="A157" s="3" t="s">
        <v>149</v>
      </c>
      <c r="B157" s="3"/>
      <c r="C157" s="3"/>
      <c r="D157" s="3"/>
      <c r="E157" s="3"/>
      <c r="F157" s="54">
        <f>SUM(F155:F156)</f>
        <v>0</v>
      </c>
      <c r="G157" s="88" t="s">
        <v>133</v>
      </c>
      <c r="H157" s="54">
        <f>SUM(H155:H156)</f>
        <v>0</v>
      </c>
      <c r="I157" s="14"/>
      <c r="J157" s="14"/>
      <c r="K157" s="14"/>
    </row>
    <row r="158" spans="1:11" ht="56.25" customHeight="1">
      <c r="A158" s="71" t="s">
        <v>150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37.5" customHeight="1">
      <c r="A159" s="14"/>
      <c r="B159" s="14"/>
      <c r="C159" s="14"/>
      <c r="D159" s="29"/>
      <c r="E159" s="29"/>
      <c r="F159" s="14"/>
      <c r="G159" s="14"/>
      <c r="H159" s="14"/>
      <c r="I159" s="14"/>
      <c r="J159" s="14"/>
      <c r="K159" s="14"/>
    </row>
    <row r="160" spans="1:11" ht="45" customHeight="1">
      <c r="A160" s="3" t="s">
        <v>151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2.75" customHeight="1">
      <c r="A161" s="39" t="s">
        <v>62</v>
      </c>
      <c r="B161" s="5" t="s">
        <v>3</v>
      </c>
      <c r="C161" s="4" t="s">
        <v>5</v>
      </c>
      <c r="D161" s="4" t="s">
        <v>4</v>
      </c>
      <c r="E161" s="7" t="s">
        <v>6</v>
      </c>
      <c r="F161" s="7" t="s">
        <v>7</v>
      </c>
      <c r="G161" s="4" t="s">
        <v>8</v>
      </c>
      <c r="H161" s="7" t="s">
        <v>9</v>
      </c>
      <c r="I161" s="4" t="s">
        <v>10</v>
      </c>
      <c r="J161" s="4" t="s">
        <v>11</v>
      </c>
      <c r="K161" s="86" t="s">
        <v>12</v>
      </c>
    </row>
    <row r="162" spans="1:11" ht="147" customHeight="1">
      <c r="A162" s="9">
        <v>1</v>
      </c>
      <c r="B162" s="32" t="s">
        <v>152</v>
      </c>
      <c r="C162" s="61" t="s">
        <v>21</v>
      </c>
      <c r="D162" s="89">
        <v>40</v>
      </c>
      <c r="E162" s="90"/>
      <c r="F162" s="90">
        <f>D162*E162</f>
        <v>0</v>
      </c>
      <c r="G162" s="64"/>
      <c r="H162" s="90">
        <f>F162+(F162*G162/100)</f>
        <v>0</v>
      </c>
      <c r="I162" s="14"/>
      <c r="J162" s="14"/>
      <c r="K162" s="14"/>
    </row>
    <row r="163" spans="1:11" ht="84.75" customHeight="1">
      <c r="A163" s="9">
        <v>2</v>
      </c>
      <c r="B163" s="91" t="s">
        <v>153</v>
      </c>
      <c r="C163" s="61" t="s">
        <v>21</v>
      </c>
      <c r="D163" s="89">
        <v>180</v>
      </c>
      <c r="E163" s="90"/>
      <c r="F163" s="90">
        <f>D163*E163</f>
        <v>0</v>
      </c>
      <c r="G163" s="64"/>
      <c r="H163" s="90">
        <f>F163+(F163*G163/100)</f>
        <v>0</v>
      </c>
      <c r="I163" s="14"/>
      <c r="J163" s="14"/>
      <c r="K163" s="14"/>
    </row>
    <row r="164" spans="1:11" ht="41.25" customHeight="1">
      <c r="A164" s="92" t="s">
        <v>154</v>
      </c>
      <c r="B164" s="92"/>
      <c r="C164" s="92"/>
      <c r="D164" s="92"/>
      <c r="E164" s="92"/>
      <c r="F164" s="93">
        <f>SUM(F162:F163)</f>
        <v>0</v>
      </c>
      <c r="G164" s="55" t="s">
        <v>133</v>
      </c>
      <c r="H164" s="93">
        <f>SUM(H162:H163)</f>
        <v>0</v>
      </c>
      <c r="I164" s="40" t="s">
        <v>133</v>
      </c>
      <c r="J164" s="14"/>
      <c r="K164" s="14"/>
    </row>
    <row r="165" spans="1:11" ht="46.5" customHeight="1">
      <c r="A165" s="68" t="s">
        <v>155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1:11" ht="27.75" customHeight="1">
      <c r="A166" s="14"/>
      <c r="B166" s="14"/>
      <c r="C166" s="14"/>
      <c r="D166" s="29"/>
      <c r="E166" s="29"/>
      <c r="F166" s="14"/>
      <c r="G166" s="14"/>
      <c r="H166" s="14"/>
      <c r="I166" s="14"/>
      <c r="J166" s="14"/>
      <c r="K166" s="14"/>
    </row>
    <row r="167" spans="1:13" ht="35.25" customHeight="1">
      <c r="A167" s="94" t="s">
        <v>156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M167" s="30" t="s">
        <v>15</v>
      </c>
    </row>
    <row r="168" spans="1:11" ht="36" customHeight="1">
      <c r="A168" s="3" t="s">
        <v>157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8" customHeight="1">
      <c r="A169" s="48" t="s">
        <v>158</v>
      </c>
      <c r="B169" s="7" t="s">
        <v>3</v>
      </c>
      <c r="C169" s="4" t="s">
        <v>5</v>
      </c>
      <c r="D169" s="4" t="s">
        <v>4</v>
      </c>
      <c r="E169" s="7" t="s">
        <v>6</v>
      </c>
      <c r="F169" s="7" t="s">
        <v>7</v>
      </c>
      <c r="G169" s="4" t="s">
        <v>8</v>
      </c>
      <c r="H169" s="7" t="s">
        <v>9</v>
      </c>
      <c r="I169" s="4" t="s">
        <v>10</v>
      </c>
      <c r="J169" s="4" t="s">
        <v>11</v>
      </c>
      <c r="K169" s="86" t="s">
        <v>12</v>
      </c>
    </row>
    <row r="170" spans="1:11" ht="107.25" customHeight="1">
      <c r="A170" s="95">
        <v>1</v>
      </c>
      <c r="B170" s="96" t="s">
        <v>159</v>
      </c>
      <c r="C170" s="11" t="s">
        <v>21</v>
      </c>
      <c r="D170" s="95">
        <v>20</v>
      </c>
      <c r="E170" s="97"/>
      <c r="F170" s="98">
        <f>D170*E170</f>
        <v>0</v>
      </c>
      <c r="G170" s="99"/>
      <c r="H170" s="98">
        <f aca="true" t="shared" si="12" ref="H170:H177">F170+(F170*G170/100)</f>
        <v>0</v>
      </c>
      <c r="I170" s="29"/>
      <c r="J170" s="14"/>
      <c r="K170" s="14"/>
    </row>
    <row r="171" spans="1:11" ht="125.25" customHeight="1">
      <c r="A171" s="95">
        <v>2</v>
      </c>
      <c r="B171" s="96" t="s">
        <v>160</v>
      </c>
      <c r="C171" s="11" t="s">
        <v>21</v>
      </c>
      <c r="D171" s="95">
        <v>20</v>
      </c>
      <c r="E171" s="97"/>
      <c r="F171" s="98">
        <f aca="true" t="shared" si="13" ref="F171:F177">D171*E171</f>
        <v>0</v>
      </c>
      <c r="G171" s="99"/>
      <c r="H171" s="98">
        <f t="shared" si="12"/>
        <v>0</v>
      </c>
      <c r="I171" s="29"/>
      <c r="J171" s="14"/>
      <c r="K171" s="86"/>
    </row>
    <row r="172" spans="1:11" ht="114.75" customHeight="1">
      <c r="A172" s="95">
        <v>3</v>
      </c>
      <c r="B172" s="96" t="s">
        <v>161</v>
      </c>
      <c r="C172" s="11" t="s">
        <v>21</v>
      </c>
      <c r="D172" s="95">
        <v>10</v>
      </c>
      <c r="E172" s="97"/>
      <c r="F172" s="98">
        <f t="shared" si="13"/>
        <v>0</v>
      </c>
      <c r="G172" s="99"/>
      <c r="H172" s="98">
        <f t="shared" si="12"/>
        <v>0</v>
      </c>
      <c r="I172" s="29"/>
      <c r="J172" s="14"/>
      <c r="K172" s="14"/>
    </row>
    <row r="173" spans="1:11" ht="141.75" customHeight="1">
      <c r="A173" s="95">
        <v>4</v>
      </c>
      <c r="B173" s="96" t="s">
        <v>162</v>
      </c>
      <c r="C173" s="11" t="s">
        <v>21</v>
      </c>
      <c r="D173" s="95">
        <v>10</v>
      </c>
      <c r="E173" s="97"/>
      <c r="F173" s="98">
        <f t="shared" si="13"/>
        <v>0</v>
      </c>
      <c r="G173" s="99"/>
      <c r="H173" s="98">
        <f t="shared" si="12"/>
        <v>0</v>
      </c>
      <c r="I173" s="29"/>
      <c r="J173" s="14"/>
      <c r="K173" s="14"/>
    </row>
    <row r="174" spans="1:11" ht="130.5" customHeight="1">
      <c r="A174" s="95">
        <v>5</v>
      </c>
      <c r="B174" s="96" t="s">
        <v>163</v>
      </c>
      <c r="C174" s="11" t="s">
        <v>21</v>
      </c>
      <c r="D174" s="95">
        <v>20</v>
      </c>
      <c r="E174" s="97"/>
      <c r="F174" s="98">
        <f t="shared" si="13"/>
        <v>0</v>
      </c>
      <c r="G174" s="99"/>
      <c r="H174" s="98">
        <f t="shared" si="12"/>
        <v>0</v>
      </c>
      <c r="I174" s="29"/>
      <c r="J174" s="14"/>
      <c r="K174" s="14"/>
    </row>
    <row r="175" spans="1:11" ht="12.75">
      <c r="A175" s="95">
        <v>6</v>
      </c>
      <c r="B175" s="96" t="s">
        <v>164</v>
      </c>
      <c r="C175" s="11" t="s">
        <v>21</v>
      </c>
      <c r="D175" s="95">
        <v>30</v>
      </c>
      <c r="E175" s="97"/>
      <c r="F175" s="98">
        <f t="shared" si="13"/>
        <v>0</v>
      </c>
      <c r="G175" s="99"/>
      <c r="H175" s="98">
        <f t="shared" si="12"/>
        <v>0</v>
      </c>
      <c r="I175" s="29"/>
      <c r="J175" s="14"/>
      <c r="K175" s="14"/>
    </row>
    <row r="176" spans="1:11" ht="66" customHeight="1">
      <c r="A176" s="95">
        <v>7</v>
      </c>
      <c r="B176" s="96" t="s">
        <v>165</v>
      </c>
      <c r="C176" s="11" t="s">
        <v>21</v>
      </c>
      <c r="D176" s="95">
        <v>30</v>
      </c>
      <c r="E176" s="97"/>
      <c r="F176" s="98">
        <f t="shared" si="13"/>
        <v>0</v>
      </c>
      <c r="G176" s="99"/>
      <c r="H176" s="98">
        <f t="shared" si="12"/>
        <v>0</v>
      </c>
      <c r="I176" s="29"/>
      <c r="J176" s="14"/>
      <c r="K176" s="14"/>
    </row>
    <row r="177" spans="1:11" ht="42.75" customHeight="1">
      <c r="A177" s="95">
        <v>8</v>
      </c>
      <c r="B177" s="100" t="s">
        <v>166</v>
      </c>
      <c r="C177" s="11" t="s">
        <v>21</v>
      </c>
      <c r="D177" s="95">
        <v>10</v>
      </c>
      <c r="E177" s="97"/>
      <c r="F177" s="98">
        <f t="shared" si="13"/>
        <v>0</v>
      </c>
      <c r="G177" s="99"/>
      <c r="H177" s="98">
        <f t="shared" si="12"/>
        <v>0</v>
      </c>
      <c r="I177" s="29"/>
      <c r="J177" s="14"/>
      <c r="K177" s="14"/>
    </row>
    <row r="178" spans="1:11" ht="31.5" customHeight="1">
      <c r="A178" s="18"/>
      <c r="B178" s="101" t="s">
        <v>132</v>
      </c>
      <c r="C178" s="101"/>
      <c r="D178" s="101"/>
      <c r="E178" s="101"/>
      <c r="F178" s="102">
        <f>SUM(F170:F177)</f>
        <v>0</v>
      </c>
      <c r="G178" s="103" t="s">
        <v>133</v>
      </c>
      <c r="H178" s="102">
        <f>SUM(H170:H177)</f>
        <v>0</v>
      </c>
      <c r="I178" s="40" t="s">
        <v>133</v>
      </c>
      <c r="J178" s="14"/>
      <c r="K178" s="14"/>
    </row>
    <row r="179" spans="1:11" ht="48" customHeight="1">
      <c r="A179" s="68" t="s">
        <v>155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ht="28.5" customHeight="1">
      <c r="A180" s="40"/>
      <c r="B180" s="40"/>
      <c r="C180" s="40"/>
      <c r="D180" s="40"/>
      <c r="E180" s="40"/>
      <c r="F180" s="40"/>
      <c r="G180" s="40"/>
      <c r="H180" s="40"/>
      <c r="I180" s="14"/>
      <c r="J180" s="14"/>
      <c r="K180" s="14"/>
    </row>
    <row r="181" spans="1:11" ht="26.25" customHeight="1">
      <c r="A181" s="60" t="s">
        <v>167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29.75" customHeight="1">
      <c r="A182" s="48" t="s">
        <v>158</v>
      </c>
      <c r="B182" s="104" t="s">
        <v>3</v>
      </c>
      <c r="C182" s="4" t="s">
        <v>5</v>
      </c>
      <c r="D182" s="4" t="s">
        <v>4</v>
      </c>
      <c r="E182" s="7" t="s">
        <v>6</v>
      </c>
      <c r="F182" s="7" t="s">
        <v>7</v>
      </c>
      <c r="G182" s="4" t="s">
        <v>8</v>
      </c>
      <c r="H182" s="7" t="s">
        <v>9</v>
      </c>
      <c r="I182" s="4" t="s">
        <v>10</v>
      </c>
      <c r="J182" s="4" t="s">
        <v>11</v>
      </c>
      <c r="K182" s="86" t="s">
        <v>12</v>
      </c>
    </row>
    <row r="183" spans="1:11" ht="308.25" customHeight="1">
      <c r="A183" s="105">
        <v>1</v>
      </c>
      <c r="B183" s="96" t="s">
        <v>168</v>
      </c>
      <c r="C183" s="11" t="s">
        <v>21</v>
      </c>
      <c r="D183" s="11">
        <v>20</v>
      </c>
      <c r="E183" s="97"/>
      <c r="F183" s="97">
        <f aca="true" t="shared" si="14" ref="F183:F188">D183*E183</f>
        <v>0</v>
      </c>
      <c r="G183" s="106"/>
      <c r="H183" s="97">
        <f aca="true" t="shared" si="15" ref="H183:H188">F183+(F183*G183/100)</f>
        <v>0</v>
      </c>
      <c r="I183" s="29"/>
      <c r="J183" s="14"/>
      <c r="K183" s="14"/>
    </row>
    <row r="184" spans="1:11" ht="12.75">
      <c r="A184" s="105">
        <v>2</v>
      </c>
      <c r="B184" s="96" t="s">
        <v>169</v>
      </c>
      <c r="C184" s="11" t="s">
        <v>21</v>
      </c>
      <c r="D184" s="11">
        <v>20</v>
      </c>
      <c r="E184" s="97"/>
      <c r="F184" s="97">
        <f t="shared" si="14"/>
        <v>0</v>
      </c>
      <c r="G184" s="106"/>
      <c r="H184" s="97">
        <f t="shared" si="15"/>
        <v>0</v>
      </c>
      <c r="I184" s="14"/>
      <c r="J184" s="14"/>
      <c r="K184" s="14"/>
    </row>
    <row r="185" spans="1:11" ht="81.75" customHeight="1">
      <c r="A185" s="105">
        <v>3</v>
      </c>
      <c r="B185" s="96" t="s">
        <v>170</v>
      </c>
      <c r="C185" s="11" t="s">
        <v>21</v>
      </c>
      <c r="D185" s="11">
        <v>10</v>
      </c>
      <c r="E185" s="97"/>
      <c r="F185" s="97">
        <f t="shared" si="14"/>
        <v>0</v>
      </c>
      <c r="G185" s="106"/>
      <c r="H185" s="97">
        <f t="shared" si="15"/>
        <v>0</v>
      </c>
      <c r="I185" s="107" t="s">
        <v>15</v>
      </c>
      <c r="J185" s="14"/>
      <c r="K185" s="14"/>
    </row>
    <row r="186" spans="1:11" ht="90" customHeight="1">
      <c r="A186" s="105">
        <v>4</v>
      </c>
      <c r="B186" s="96" t="s">
        <v>171</v>
      </c>
      <c r="C186" s="11" t="s">
        <v>21</v>
      </c>
      <c r="D186" s="11">
        <v>10</v>
      </c>
      <c r="E186" s="97"/>
      <c r="F186" s="97">
        <f t="shared" si="14"/>
        <v>0</v>
      </c>
      <c r="G186" s="106"/>
      <c r="H186" s="97">
        <f t="shared" si="15"/>
        <v>0</v>
      </c>
      <c r="I186" s="29"/>
      <c r="J186" s="14"/>
      <c r="K186" s="14"/>
    </row>
    <row r="187" spans="1:11" ht="409.5" customHeight="1">
      <c r="A187" s="105">
        <v>5</v>
      </c>
      <c r="B187" s="96" t="s">
        <v>172</v>
      </c>
      <c r="C187" s="11" t="s">
        <v>21</v>
      </c>
      <c r="D187" s="11">
        <v>20</v>
      </c>
      <c r="E187" s="97"/>
      <c r="F187" s="97">
        <f t="shared" si="14"/>
        <v>0</v>
      </c>
      <c r="G187" s="106"/>
      <c r="H187" s="97">
        <f t="shared" si="15"/>
        <v>0</v>
      </c>
      <c r="I187" s="108" t="s">
        <v>15</v>
      </c>
      <c r="J187" s="14"/>
      <c r="K187" s="14"/>
    </row>
    <row r="188" spans="1:11" ht="198.75" customHeight="1">
      <c r="A188" s="105">
        <v>6</v>
      </c>
      <c r="B188" s="109" t="s">
        <v>173</v>
      </c>
      <c r="C188" s="11" t="s">
        <v>21</v>
      </c>
      <c r="D188" s="11">
        <v>5</v>
      </c>
      <c r="E188" s="97"/>
      <c r="F188" s="97">
        <f t="shared" si="14"/>
        <v>0</v>
      </c>
      <c r="G188" s="106"/>
      <c r="H188" s="97">
        <f t="shared" si="15"/>
        <v>0</v>
      </c>
      <c r="I188" s="107" t="s">
        <v>15</v>
      </c>
      <c r="J188" s="14"/>
      <c r="K188" s="14"/>
    </row>
    <row r="189" spans="1:11" ht="33" customHeight="1">
      <c r="A189" s="60"/>
      <c r="B189" s="101" t="s">
        <v>132</v>
      </c>
      <c r="C189" s="101"/>
      <c r="D189" s="101"/>
      <c r="E189" s="101"/>
      <c r="F189" s="102">
        <f>SUM(F183:F188)</f>
        <v>0</v>
      </c>
      <c r="G189" s="103" t="s">
        <v>18</v>
      </c>
      <c r="H189" s="102">
        <f>SUM(H183:H188)</f>
        <v>0</v>
      </c>
      <c r="I189" s="40" t="s">
        <v>133</v>
      </c>
      <c r="J189" s="14"/>
      <c r="K189" s="14"/>
    </row>
    <row r="190" spans="1:11" ht="33" customHeight="1">
      <c r="A190" s="68" t="s">
        <v>174</v>
      </c>
      <c r="B190" s="68"/>
      <c r="C190" s="68"/>
      <c r="D190" s="68"/>
      <c r="E190" s="68"/>
      <c r="F190" s="68"/>
      <c r="G190" s="68"/>
      <c r="H190" s="68"/>
      <c r="I190" s="68"/>
      <c r="J190" s="14"/>
      <c r="K190" s="14"/>
    </row>
    <row r="191" spans="1:11" ht="26.25" customHeight="1">
      <c r="A191" s="40"/>
      <c r="B191" s="40"/>
      <c r="C191" s="40"/>
      <c r="D191" s="40"/>
      <c r="E191" s="40"/>
      <c r="F191" s="40"/>
      <c r="G191" s="40"/>
      <c r="H191" s="40"/>
      <c r="I191" s="14"/>
      <c r="J191" s="14"/>
      <c r="K191" s="14"/>
    </row>
    <row r="192" spans="1:11" ht="36" customHeight="1">
      <c r="A192" s="3" t="s">
        <v>175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41.75" customHeight="1">
      <c r="A193" s="4" t="s">
        <v>2</v>
      </c>
      <c r="B193" s="104" t="s">
        <v>3</v>
      </c>
      <c r="C193" s="4" t="s">
        <v>5</v>
      </c>
      <c r="D193" s="4" t="s">
        <v>4</v>
      </c>
      <c r="E193" s="7" t="s">
        <v>6</v>
      </c>
      <c r="F193" s="7" t="s">
        <v>7</v>
      </c>
      <c r="G193" s="4" t="s">
        <v>8</v>
      </c>
      <c r="H193" s="7" t="s">
        <v>9</v>
      </c>
      <c r="I193" s="4" t="s">
        <v>10</v>
      </c>
      <c r="J193" s="4" t="s">
        <v>11</v>
      </c>
      <c r="K193" s="86" t="s">
        <v>12</v>
      </c>
    </row>
    <row r="194" spans="1:11" ht="72.75" customHeight="1">
      <c r="A194" s="9">
        <v>1</v>
      </c>
      <c r="B194" s="32" t="s">
        <v>176</v>
      </c>
      <c r="C194" s="4" t="s">
        <v>177</v>
      </c>
      <c r="D194" s="89">
        <v>10</v>
      </c>
      <c r="E194" s="90"/>
      <c r="F194" s="90">
        <f>D194*E194</f>
        <v>0</v>
      </c>
      <c r="G194" s="64"/>
      <c r="H194" s="90">
        <f>F194+(F194*G194/100)</f>
        <v>0</v>
      </c>
      <c r="I194" s="14"/>
      <c r="J194" s="14"/>
      <c r="K194" s="14"/>
    </row>
    <row r="195" spans="1:11" ht="74.25" customHeight="1">
      <c r="A195" s="9">
        <v>2</v>
      </c>
      <c r="B195" s="32" t="s">
        <v>178</v>
      </c>
      <c r="C195" s="4" t="s">
        <v>177</v>
      </c>
      <c r="D195" s="89">
        <v>10</v>
      </c>
      <c r="E195" s="90"/>
      <c r="F195" s="90">
        <f>D195*E195</f>
        <v>0</v>
      </c>
      <c r="G195" s="64"/>
      <c r="H195" s="90">
        <f>F195+(F195*G195/100)</f>
        <v>0</v>
      </c>
      <c r="I195" s="110"/>
      <c r="J195" s="14"/>
      <c r="K195" s="14"/>
    </row>
    <row r="196" spans="1:11" ht="35.25" customHeight="1">
      <c r="A196" s="111" t="s">
        <v>132</v>
      </c>
      <c r="B196" s="111"/>
      <c r="C196" s="111"/>
      <c r="D196" s="111"/>
      <c r="E196" s="111"/>
      <c r="F196" s="112">
        <f>SUM(F194:F195)</f>
        <v>0</v>
      </c>
      <c r="G196" s="113"/>
      <c r="H196" s="112">
        <f>SUM(H194:H195)</f>
        <v>0</v>
      </c>
      <c r="I196" s="40" t="s">
        <v>133</v>
      </c>
      <c r="J196" s="14"/>
      <c r="K196" s="14"/>
    </row>
    <row r="197" spans="1:11" ht="43.5" customHeight="1">
      <c r="A197" s="68" t="s">
        <v>179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</row>
    <row r="198" spans="1:11" ht="22.5" customHeight="1">
      <c r="A198" s="40"/>
      <c r="B198" s="80"/>
      <c r="C198" s="114"/>
      <c r="D198" s="115"/>
      <c r="E198" s="114"/>
      <c r="F198" s="114"/>
      <c r="G198" s="40"/>
      <c r="H198" s="40"/>
      <c r="I198" s="14"/>
      <c r="J198" s="14"/>
      <c r="K198" s="14"/>
    </row>
    <row r="199" spans="1:11" ht="41.25" customHeight="1">
      <c r="A199" s="60" t="s">
        <v>180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1:11" ht="141.75" customHeight="1">
      <c r="A200" s="48" t="s">
        <v>158</v>
      </c>
      <c r="B200" s="104" t="s">
        <v>3</v>
      </c>
      <c r="C200" s="4" t="s">
        <v>5</v>
      </c>
      <c r="D200" s="4" t="s">
        <v>4</v>
      </c>
      <c r="E200" s="7" t="s">
        <v>6</v>
      </c>
      <c r="F200" s="7" t="s">
        <v>7</v>
      </c>
      <c r="G200" s="4" t="s">
        <v>8</v>
      </c>
      <c r="H200" s="7" t="s">
        <v>9</v>
      </c>
      <c r="I200" s="4" t="s">
        <v>10</v>
      </c>
      <c r="J200" s="4" t="s">
        <v>11</v>
      </c>
      <c r="K200" s="86" t="s">
        <v>12</v>
      </c>
    </row>
    <row r="201" spans="1:11" ht="122.25" customHeight="1">
      <c r="A201" s="7">
        <v>1</v>
      </c>
      <c r="B201" s="100" t="s">
        <v>181</v>
      </c>
      <c r="C201" s="48" t="s">
        <v>21</v>
      </c>
      <c r="D201" s="48">
        <v>10</v>
      </c>
      <c r="E201" s="116"/>
      <c r="F201" s="116">
        <f>D201*E201</f>
        <v>0</v>
      </c>
      <c r="G201" s="117"/>
      <c r="H201" s="116">
        <f>F201+(F201*G201/100)</f>
        <v>0</v>
      </c>
      <c r="I201" s="110" t="s">
        <v>15</v>
      </c>
      <c r="J201" s="14"/>
      <c r="K201" s="14"/>
    </row>
    <row r="202" spans="1:11" ht="39.75" customHeight="1">
      <c r="A202" s="101" t="s">
        <v>132</v>
      </c>
      <c r="B202" s="101"/>
      <c r="C202" s="101"/>
      <c r="D202" s="101"/>
      <c r="E202" s="101"/>
      <c r="F202" s="102">
        <f>SUM(F201)</f>
        <v>0</v>
      </c>
      <c r="G202" s="118" t="s">
        <v>18</v>
      </c>
      <c r="H202" s="102">
        <f>SUM(H201)</f>
        <v>0</v>
      </c>
      <c r="I202" s="40" t="s">
        <v>133</v>
      </c>
      <c r="J202" s="14"/>
      <c r="K202" s="14"/>
    </row>
    <row r="203" spans="1:11" ht="48" customHeight="1">
      <c r="A203" s="24" t="s">
        <v>182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ht="24.75" customHeight="1">
      <c r="A204" s="119"/>
      <c r="B204" s="119"/>
      <c r="C204" s="119"/>
      <c r="D204" s="119"/>
      <c r="E204" s="119"/>
      <c r="F204" s="119"/>
      <c r="G204" s="119"/>
      <c r="H204" s="119"/>
      <c r="I204" s="14"/>
      <c r="J204" s="14"/>
      <c r="K204" s="14"/>
    </row>
    <row r="205" spans="1:11" ht="42.75" customHeight="1">
      <c r="A205" s="60" t="s">
        <v>183</v>
      </c>
      <c r="B205" s="60"/>
      <c r="C205" s="60"/>
      <c r="D205" s="60"/>
      <c r="E205" s="60"/>
      <c r="F205" s="60"/>
      <c r="G205" s="60"/>
      <c r="H205" s="60"/>
      <c r="I205" s="60"/>
      <c r="J205" s="60"/>
      <c r="K205" s="60"/>
    </row>
    <row r="206" spans="1:11" ht="123" customHeight="1">
      <c r="A206" s="48" t="s">
        <v>158</v>
      </c>
      <c r="B206" s="104" t="s">
        <v>3</v>
      </c>
      <c r="C206" s="4" t="s">
        <v>5</v>
      </c>
      <c r="D206" s="4" t="s">
        <v>4</v>
      </c>
      <c r="E206" s="7" t="s">
        <v>6</v>
      </c>
      <c r="F206" s="7" t="s">
        <v>7</v>
      </c>
      <c r="G206" s="4" t="s">
        <v>8</v>
      </c>
      <c r="H206" s="7" t="s">
        <v>9</v>
      </c>
      <c r="I206" s="4" t="s">
        <v>10</v>
      </c>
      <c r="J206" s="4" t="s">
        <v>11</v>
      </c>
      <c r="K206" s="86" t="s">
        <v>12</v>
      </c>
    </row>
    <row r="207" spans="1:11" ht="93" customHeight="1">
      <c r="A207" s="48">
        <v>1</v>
      </c>
      <c r="B207" s="96" t="s">
        <v>184</v>
      </c>
      <c r="C207" s="95" t="s">
        <v>21</v>
      </c>
      <c r="D207" s="120">
        <v>5</v>
      </c>
      <c r="E207" s="98"/>
      <c r="F207" s="98">
        <f>D207*E207</f>
        <v>0</v>
      </c>
      <c r="G207" s="121"/>
      <c r="H207" s="116">
        <f>F207+(F207*G207/100)</f>
        <v>0</v>
      </c>
      <c r="I207" s="14"/>
      <c r="J207" s="14"/>
      <c r="K207" s="14"/>
    </row>
    <row r="208" spans="1:11" ht="107.25" customHeight="1">
      <c r="A208" s="40">
        <v>2</v>
      </c>
      <c r="B208" s="96" t="s">
        <v>185</v>
      </c>
      <c r="C208" s="95" t="s">
        <v>21</v>
      </c>
      <c r="D208" s="120">
        <v>5</v>
      </c>
      <c r="E208" s="98"/>
      <c r="F208" s="98">
        <f>D208*E208</f>
        <v>0</v>
      </c>
      <c r="G208" s="121"/>
      <c r="H208" s="116">
        <f>F208+(F208*G208/100)</f>
        <v>0</v>
      </c>
      <c r="I208" s="14"/>
      <c r="J208" s="14"/>
      <c r="K208" s="14"/>
    </row>
    <row r="209" spans="1:11" ht="32.25" customHeight="1">
      <c r="A209" s="101" t="s">
        <v>132</v>
      </c>
      <c r="B209" s="101"/>
      <c r="C209" s="101"/>
      <c r="D209" s="101"/>
      <c r="E209" s="101"/>
      <c r="F209" s="102">
        <f>SUM(F207:F208)</f>
        <v>0</v>
      </c>
      <c r="G209" s="103" t="s">
        <v>133</v>
      </c>
      <c r="H209" s="102">
        <f>SUM(H207:H208)</f>
        <v>0</v>
      </c>
      <c r="I209" s="40" t="s">
        <v>133</v>
      </c>
      <c r="J209" s="14"/>
      <c r="K209" s="14"/>
    </row>
    <row r="210" spans="1:11" ht="48.75" customHeight="1">
      <c r="A210" s="24" t="s">
        <v>179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35.25" customHeight="1">
      <c r="A211" s="40"/>
      <c r="B211" s="40"/>
      <c r="C211" s="40"/>
      <c r="D211" s="40"/>
      <c r="E211" s="40"/>
      <c r="F211" s="40"/>
      <c r="G211" s="40"/>
      <c r="H211" s="40"/>
      <c r="I211" s="14"/>
      <c r="J211" s="14"/>
      <c r="K211" s="14"/>
    </row>
    <row r="212" spans="1:11" ht="45" customHeight="1">
      <c r="A212" s="60" t="s">
        <v>186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</row>
    <row r="213" spans="1:11" ht="137.25" customHeight="1">
      <c r="A213" s="48" t="s">
        <v>158</v>
      </c>
      <c r="B213" s="104" t="s">
        <v>3</v>
      </c>
      <c r="C213" s="4" t="s">
        <v>5</v>
      </c>
      <c r="D213" s="4" t="s">
        <v>4</v>
      </c>
      <c r="E213" s="7" t="s">
        <v>6</v>
      </c>
      <c r="F213" s="7" t="s">
        <v>7</v>
      </c>
      <c r="G213" s="4" t="s">
        <v>8</v>
      </c>
      <c r="H213" s="7" t="s">
        <v>9</v>
      </c>
      <c r="I213" s="4" t="s">
        <v>10</v>
      </c>
      <c r="J213" s="4" t="s">
        <v>11</v>
      </c>
      <c r="K213" s="86" t="s">
        <v>12</v>
      </c>
    </row>
    <row r="214" spans="1:11" ht="70.5" customHeight="1">
      <c r="A214" s="48">
        <v>2</v>
      </c>
      <c r="B214" s="96" t="s">
        <v>187</v>
      </c>
      <c r="C214" s="95" t="s">
        <v>80</v>
      </c>
      <c r="D214" s="95">
        <v>3</v>
      </c>
      <c r="E214" s="98"/>
      <c r="F214" s="97">
        <f>D214*E214</f>
        <v>0</v>
      </c>
      <c r="G214" s="121"/>
      <c r="H214" s="98">
        <f>F214+(F214*G214/100)</f>
        <v>0</v>
      </c>
      <c r="I214" s="14"/>
      <c r="J214" s="14"/>
      <c r="K214" s="14"/>
    </row>
    <row r="215" spans="1:11" ht="51.75" customHeight="1">
      <c r="A215" s="48">
        <v>3</v>
      </c>
      <c r="B215" s="96" t="s">
        <v>188</v>
      </c>
      <c r="C215" s="95" t="s">
        <v>21</v>
      </c>
      <c r="D215" s="95">
        <v>2</v>
      </c>
      <c r="E215" s="97"/>
      <c r="F215" s="97">
        <f aca="true" t="shared" si="16" ref="F215:F231">D215*E215</f>
        <v>0</v>
      </c>
      <c r="G215" s="121"/>
      <c r="H215" s="98">
        <f aca="true" t="shared" si="17" ref="H215:H231">F215+(F215*G215/100)</f>
        <v>0</v>
      </c>
      <c r="I215" s="14"/>
      <c r="J215" s="14"/>
      <c r="K215" s="14"/>
    </row>
    <row r="216" spans="1:11" ht="60" customHeight="1">
      <c r="A216" s="48">
        <v>5</v>
      </c>
      <c r="B216" s="96" t="s">
        <v>189</v>
      </c>
      <c r="C216" s="95" t="s">
        <v>80</v>
      </c>
      <c r="D216" s="95">
        <v>3</v>
      </c>
      <c r="E216" s="98"/>
      <c r="F216" s="97">
        <f t="shared" si="16"/>
        <v>0</v>
      </c>
      <c r="G216" s="121"/>
      <c r="H216" s="98">
        <f t="shared" si="17"/>
        <v>0</v>
      </c>
      <c r="I216" s="14"/>
      <c r="J216" s="14"/>
      <c r="K216" s="14"/>
    </row>
    <row r="217" spans="1:11" ht="40.5" customHeight="1">
      <c r="A217" s="48">
        <v>6</v>
      </c>
      <c r="B217" s="91" t="s">
        <v>190</v>
      </c>
      <c r="C217" s="95" t="s">
        <v>21</v>
      </c>
      <c r="D217" s="61">
        <v>2</v>
      </c>
      <c r="E217" s="90"/>
      <c r="F217" s="97">
        <f t="shared" si="16"/>
        <v>0</v>
      </c>
      <c r="G217" s="121"/>
      <c r="H217" s="98">
        <f t="shared" si="17"/>
        <v>0</v>
      </c>
      <c r="I217" s="14"/>
      <c r="J217" s="14"/>
      <c r="K217" s="14"/>
    </row>
    <row r="218" spans="1:11" ht="78.75" customHeight="1">
      <c r="A218" s="48">
        <v>7</v>
      </c>
      <c r="B218" s="96" t="s">
        <v>191</v>
      </c>
      <c r="C218" s="95" t="s">
        <v>21</v>
      </c>
      <c r="D218" s="95">
        <v>50</v>
      </c>
      <c r="E218" s="97"/>
      <c r="F218" s="97">
        <f t="shared" si="16"/>
        <v>0</v>
      </c>
      <c r="G218" s="121"/>
      <c r="H218" s="98">
        <f t="shared" si="17"/>
        <v>0</v>
      </c>
      <c r="I218" s="14"/>
      <c r="J218" s="14"/>
      <c r="K218" s="14"/>
    </row>
    <row r="219" spans="1:11" ht="12.75">
      <c r="A219" s="48">
        <v>9</v>
      </c>
      <c r="B219" s="100" t="s">
        <v>192</v>
      </c>
      <c r="C219" s="95" t="s">
        <v>80</v>
      </c>
      <c r="D219" s="95">
        <v>3</v>
      </c>
      <c r="E219" s="98"/>
      <c r="F219" s="97">
        <f t="shared" si="16"/>
        <v>0</v>
      </c>
      <c r="G219" s="121"/>
      <c r="H219" s="98">
        <f t="shared" si="17"/>
        <v>0</v>
      </c>
      <c r="I219" s="14"/>
      <c r="J219" s="14"/>
      <c r="K219" s="14"/>
    </row>
    <row r="220" spans="1:11" ht="43.5" customHeight="1">
      <c r="A220" s="48">
        <v>10</v>
      </c>
      <c r="B220" s="100" t="s">
        <v>193</v>
      </c>
      <c r="C220" s="95" t="s">
        <v>21</v>
      </c>
      <c r="D220" s="95">
        <v>2</v>
      </c>
      <c r="E220" s="97"/>
      <c r="F220" s="97">
        <f t="shared" si="16"/>
        <v>0</v>
      </c>
      <c r="G220" s="121"/>
      <c r="H220" s="98">
        <f t="shared" si="17"/>
        <v>0</v>
      </c>
      <c r="I220" s="14"/>
      <c r="J220" s="14"/>
      <c r="K220" s="14"/>
    </row>
    <row r="221" spans="1:11" ht="87" customHeight="1">
      <c r="A221" s="48">
        <v>11</v>
      </c>
      <c r="B221" s="96" t="s">
        <v>194</v>
      </c>
      <c r="C221" s="95" t="s">
        <v>21</v>
      </c>
      <c r="D221" s="95">
        <v>20</v>
      </c>
      <c r="E221" s="97"/>
      <c r="F221" s="97">
        <f t="shared" si="16"/>
        <v>0</v>
      </c>
      <c r="G221" s="121"/>
      <c r="H221" s="98">
        <f t="shared" si="17"/>
        <v>0</v>
      </c>
      <c r="I221" s="14"/>
      <c r="J221" s="14"/>
      <c r="K221" s="14"/>
    </row>
    <row r="222" spans="1:11" ht="66.75" customHeight="1">
      <c r="A222" s="48">
        <v>12</v>
      </c>
      <c r="B222" s="100" t="s">
        <v>195</v>
      </c>
      <c r="C222" s="95" t="s">
        <v>21</v>
      </c>
      <c r="D222" s="95">
        <v>20</v>
      </c>
      <c r="E222" s="98"/>
      <c r="F222" s="97">
        <f t="shared" si="16"/>
        <v>0</v>
      </c>
      <c r="G222" s="121"/>
      <c r="H222" s="98">
        <f t="shared" si="17"/>
        <v>0</v>
      </c>
      <c r="I222" s="14"/>
      <c r="J222" s="14"/>
      <c r="K222" s="14"/>
    </row>
    <row r="223" spans="1:11" ht="56.25" customHeight="1">
      <c r="A223" s="48">
        <v>13</v>
      </c>
      <c r="B223" s="122" t="s">
        <v>196</v>
      </c>
      <c r="C223" s="95" t="s">
        <v>21</v>
      </c>
      <c r="D223" s="95">
        <v>10</v>
      </c>
      <c r="E223" s="97"/>
      <c r="F223" s="97">
        <f t="shared" si="16"/>
        <v>0</v>
      </c>
      <c r="G223" s="121"/>
      <c r="H223" s="98">
        <f t="shared" si="17"/>
        <v>0</v>
      </c>
      <c r="I223" s="14"/>
      <c r="J223" s="14"/>
      <c r="K223" s="14"/>
    </row>
    <row r="224" spans="1:11" ht="72" customHeight="1">
      <c r="A224" s="48">
        <v>14</v>
      </c>
      <c r="B224" s="96" t="s">
        <v>197</v>
      </c>
      <c r="C224" s="95" t="s">
        <v>80</v>
      </c>
      <c r="D224" s="95">
        <v>2</v>
      </c>
      <c r="E224" s="97"/>
      <c r="F224" s="97">
        <f t="shared" si="16"/>
        <v>0</v>
      </c>
      <c r="G224" s="121"/>
      <c r="H224" s="98">
        <f t="shared" si="17"/>
        <v>0</v>
      </c>
      <c r="I224" s="14"/>
      <c r="J224" s="14"/>
      <c r="K224" s="14"/>
    </row>
    <row r="225" spans="1:11" ht="59.25" customHeight="1">
      <c r="A225" s="48">
        <v>15</v>
      </c>
      <c r="B225" s="96" t="s">
        <v>198</v>
      </c>
      <c r="C225" s="95" t="s">
        <v>80</v>
      </c>
      <c r="D225" s="95">
        <v>2</v>
      </c>
      <c r="E225" s="97"/>
      <c r="F225" s="97">
        <f t="shared" si="16"/>
        <v>0</v>
      </c>
      <c r="G225" s="121"/>
      <c r="H225" s="98">
        <f t="shared" si="17"/>
        <v>0</v>
      </c>
      <c r="I225" s="14"/>
      <c r="J225" s="14"/>
      <c r="K225" s="14"/>
    </row>
    <row r="226" spans="1:11" ht="72" customHeight="1">
      <c r="A226" s="48">
        <v>16</v>
      </c>
      <c r="B226" s="122" t="s">
        <v>199</v>
      </c>
      <c r="C226" s="95" t="s">
        <v>80</v>
      </c>
      <c r="D226" s="95">
        <v>2</v>
      </c>
      <c r="E226" s="97"/>
      <c r="F226" s="97">
        <f t="shared" si="16"/>
        <v>0</v>
      </c>
      <c r="G226" s="121"/>
      <c r="H226" s="98">
        <f t="shared" si="17"/>
        <v>0</v>
      </c>
      <c r="I226" s="14"/>
      <c r="J226" s="14"/>
      <c r="K226" s="14"/>
    </row>
    <row r="227" spans="1:11" ht="60.75" customHeight="1">
      <c r="A227" s="48">
        <v>17</v>
      </c>
      <c r="B227" s="122" t="s">
        <v>200</v>
      </c>
      <c r="C227" s="95" t="s">
        <v>80</v>
      </c>
      <c r="D227" s="95">
        <v>2</v>
      </c>
      <c r="E227" s="97"/>
      <c r="F227" s="97">
        <f t="shared" si="16"/>
        <v>0</v>
      </c>
      <c r="G227" s="121"/>
      <c r="H227" s="98">
        <f t="shared" si="17"/>
        <v>0</v>
      </c>
      <c r="I227" s="14"/>
      <c r="J227" s="14"/>
      <c r="K227" s="14"/>
    </row>
    <row r="228" spans="1:11" ht="70.5" customHeight="1">
      <c r="A228" s="48">
        <v>18</v>
      </c>
      <c r="B228" s="122" t="s">
        <v>201</v>
      </c>
      <c r="C228" s="95" t="s">
        <v>80</v>
      </c>
      <c r="D228" s="95">
        <v>2</v>
      </c>
      <c r="E228" s="97"/>
      <c r="F228" s="97">
        <f t="shared" si="16"/>
        <v>0</v>
      </c>
      <c r="G228" s="121"/>
      <c r="H228" s="98">
        <f t="shared" si="17"/>
        <v>0</v>
      </c>
      <c r="I228" s="14"/>
      <c r="J228" s="14"/>
      <c r="K228" s="14"/>
    </row>
    <row r="229" spans="1:11" ht="53.25" customHeight="1">
      <c r="A229" s="48">
        <v>19</v>
      </c>
      <c r="B229" s="122" t="s">
        <v>202</v>
      </c>
      <c r="C229" s="95" t="s">
        <v>80</v>
      </c>
      <c r="D229" s="95">
        <v>2</v>
      </c>
      <c r="E229" s="97"/>
      <c r="F229" s="97">
        <f t="shared" si="16"/>
        <v>0</v>
      </c>
      <c r="G229" s="121"/>
      <c r="H229" s="98">
        <f t="shared" si="17"/>
        <v>0</v>
      </c>
      <c r="I229" s="14"/>
      <c r="J229" s="14"/>
      <c r="K229" s="14"/>
    </row>
    <row r="230" spans="1:11" ht="66.75" customHeight="1">
      <c r="A230" s="48">
        <v>20</v>
      </c>
      <c r="B230" s="96" t="s">
        <v>203</v>
      </c>
      <c r="C230" s="95" t="s">
        <v>80</v>
      </c>
      <c r="D230" s="11">
        <v>3</v>
      </c>
      <c r="E230" s="97"/>
      <c r="F230" s="97">
        <f t="shared" si="16"/>
        <v>0</v>
      </c>
      <c r="G230" s="121"/>
      <c r="H230" s="98">
        <f t="shared" si="17"/>
        <v>0</v>
      </c>
      <c r="I230" s="14"/>
      <c r="J230" s="14"/>
      <c r="K230" s="14"/>
    </row>
    <row r="231" spans="1:11" ht="99" customHeight="1">
      <c r="A231" s="48">
        <v>21</v>
      </c>
      <c r="B231" s="96" t="s">
        <v>204</v>
      </c>
      <c r="C231" s="95" t="s">
        <v>21</v>
      </c>
      <c r="D231" s="95">
        <v>20</v>
      </c>
      <c r="E231" s="97"/>
      <c r="F231" s="97">
        <f t="shared" si="16"/>
        <v>0</v>
      </c>
      <c r="G231" s="121"/>
      <c r="H231" s="98">
        <f t="shared" si="17"/>
        <v>0</v>
      </c>
      <c r="I231" s="14"/>
      <c r="J231" s="14"/>
      <c r="K231" s="14"/>
    </row>
    <row r="232" spans="1:11" ht="38.25" customHeight="1">
      <c r="A232" s="101" t="s">
        <v>132</v>
      </c>
      <c r="B232" s="101"/>
      <c r="C232" s="101"/>
      <c r="D232" s="101"/>
      <c r="E232" s="101"/>
      <c r="F232" s="102">
        <f>SUM(F214:F231)</f>
        <v>0</v>
      </c>
      <c r="G232" s="103" t="s">
        <v>133</v>
      </c>
      <c r="H232" s="102">
        <f>SUM(H214:H231)</f>
        <v>0</v>
      </c>
      <c r="I232" s="40" t="s">
        <v>133</v>
      </c>
      <c r="J232" s="14"/>
      <c r="K232" s="14"/>
    </row>
    <row r="233" spans="1:11" ht="44.25" customHeight="1">
      <c r="A233" s="24" t="s">
        <v>155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ht="37.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39" customHeight="1">
      <c r="A235" s="3" t="s">
        <v>205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49.25" customHeight="1">
      <c r="A236" s="39" t="s">
        <v>62</v>
      </c>
      <c r="B236" s="5" t="s">
        <v>3</v>
      </c>
      <c r="C236" s="4" t="s">
        <v>5</v>
      </c>
      <c r="D236" s="4" t="s">
        <v>4</v>
      </c>
      <c r="E236" s="7" t="s">
        <v>6</v>
      </c>
      <c r="F236" s="7" t="s">
        <v>7</v>
      </c>
      <c r="G236" s="4" t="s">
        <v>8</v>
      </c>
      <c r="H236" s="7" t="s">
        <v>9</v>
      </c>
      <c r="I236" s="4" t="s">
        <v>10</v>
      </c>
      <c r="J236" s="4" t="s">
        <v>11</v>
      </c>
      <c r="K236" s="86" t="s">
        <v>12</v>
      </c>
    </row>
    <row r="237" spans="1:11" ht="131.25" customHeight="1">
      <c r="A237" s="40">
        <v>1</v>
      </c>
      <c r="B237" s="52" t="s">
        <v>206</v>
      </c>
      <c r="C237" s="47" t="s">
        <v>21</v>
      </c>
      <c r="D237" s="47">
        <v>10</v>
      </c>
      <c r="E237" s="123"/>
      <c r="F237" s="123">
        <f>D237*E237</f>
        <v>0</v>
      </c>
      <c r="G237" s="45"/>
      <c r="H237" s="124">
        <f>F237+(F237*G237/100)</f>
        <v>0</v>
      </c>
      <c r="I237" s="14"/>
      <c r="J237" s="14"/>
      <c r="K237" s="14"/>
    </row>
    <row r="238" spans="1:11" ht="108.75" customHeight="1">
      <c r="A238" s="40">
        <v>2</v>
      </c>
      <c r="B238" s="125" t="s">
        <v>207</v>
      </c>
      <c r="C238" s="47" t="s">
        <v>21</v>
      </c>
      <c r="D238" s="95">
        <v>10</v>
      </c>
      <c r="E238" s="98"/>
      <c r="F238" s="123">
        <f>D238*E238</f>
        <v>0</v>
      </c>
      <c r="G238" s="45"/>
      <c r="H238" s="124">
        <f>F238+(F238*G238/100)</f>
        <v>0</v>
      </c>
      <c r="I238" s="14"/>
      <c r="J238" s="14"/>
      <c r="K238" s="14"/>
    </row>
    <row r="239" spans="1:11" ht="110.25" customHeight="1">
      <c r="A239" s="40">
        <v>3</v>
      </c>
      <c r="B239" s="125" t="s">
        <v>208</v>
      </c>
      <c r="C239" s="47" t="s">
        <v>21</v>
      </c>
      <c r="D239" s="9">
        <v>5</v>
      </c>
      <c r="E239" s="126"/>
      <c r="F239" s="123">
        <f>D239*E239</f>
        <v>0</v>
      </c>
      <c r="G239" s="45"/>
      <c r="H239" s="124">
        <f>F239+(F239*G239/100)</f>
        <v>0</v>
      </c>
      <c r="I239" s="14"/>
      <c r="J239" s="14"/>
      <c r="K239" s="14"/>
    </row>
    <row r="240" spans="1:11" ht="29.25" customHeight="1">
      <c r="A240" s="127"/>
      <c r="B240" s="92" t="s">
        <v>132</v>
      </c>
      <c r="C240" s="92"/>
      <c r="D240" s="92"/>
      <c r="E240" s="92"/>
      <c r="F240" s="93">
        <f>SUM(F237:F239)</f>
        <v>0</v>
      </c>
      <c r="G240" s="55" t="s">
        <v>133</v>
      </c>
      <c r="H240" s="93">
        <f>SUM(H237:H239)</f>
        <v>0</v>
      </c>
      <c r="I240" s="40" t="s">
        <v>133</v>
      </c>
      <c r="J240" s="14"/>
      <c r="K240" s="14"/>
    </row>
    <row r="241" spans="1:11" ht="44.25" customHeight="1">
      <c r="A241" s="24" t="s">
        <v>209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ht="28.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36" customHeight="1">
      <c r="A243" s="60" t="s">
        <v>210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</row>
    <row r="244" spans="1:11" ht="139.5" customHeight="1">
      <c r="A244" s="48" t="s">
        <v>158</v>
      </c>
      <c r="B244" s="104" t="s">
        <v>3</v>
      </c>
      <c r="C244" s="4" t="s">
        <v>5</v>
      </c>
      <c r="D244" s="4" t="s">
        <v>4</v>
      </c>
      <c r="E244" s="7" t="s">
        <v>6</v>
      </c>
      <c r="F244" s="7" t="s">
        <v>7</v>
      </c>
      <c r="G244" s="4" t="s">
        <v>8</v>
      </c>
      <c r="H244" s="7" t="s">
        <v>9</v>
      </c>
      <c r="I244" s="4" t="s">
        <v>10</v>
      </c>
      <c r="J244" s="4" t="s">
        <v>11</v>
      </c>
      <c r="K244" s="86" t="s">
        <v>12</v>
      </c>
    </row>
    <row r="245" spans="1:11" ht="57" customHeight="1">
      <c r="A245" s="48">
        <v>1</v>
      </c>
      <c r="B245" s="96" t="s">
        <v>211</v>
      </c>
      <c r="C245" s="95" t="s">
        <v>21</v>
      </c>
      <c r="D245" s="95">
        <v>20</v>
      </c>
      <c r="E245" s="97"/>
      <c r="F245" s="97">
        <f>D245*E245</f>
        <v>0</v>
      </c>
      <c r="G245" s="121"/>
      <c r="H245" s="98">
        <f>F245+(F245*G245/100)</f>
        <v>0</v>
      </c>
      <c r="I245" s="14"/>
      <c r="J245" s="14"/>
      <c r="K245" s="14"/>
    </row>
    <row r="246" spans="1:11" ht="57" customHeight="1">
      <c r="A246" s="48">
        <v>2</v>
      </c>
      <c r="B246" s="96" t="s">
        <v>212</v>
      </c>
      <c r="C246" s="95" t="s">
        <v>213</v>
      </c>
      <c r="D246" s="95">
        <v>50</v>
      </c>
      <c r="E246" s="98"/>
      <c r="F246" s="97">
        <f aca="true" t="shared" si="18" ref="F246:F251">D246*E246</f>
        <v>0</v>
      </c>
      <c r="G246" s="121"/>
      <c r="H246" s="98">
        <f aca="true" t="shared" si="19" ref="H246:H251">F246+(F246*G246/100)</f>
        <v>0</v>
      </c>
      <c r="I246" s="14"/>
      <c r="J246" s="14"/>
      <c r="K246" s="14"/>
    </row>
    <row r="247" spans="1:11" ht="87" customHeight="1">
      <c r="A247" s="48">
        <v>3</v>
      </c>
      <c r="B247" s="96" t="s">
        <v>214</v>
      </c>
      <c r="C247" s="95" t="s">
        <v>21</v>
      </c>
      <c r="D247" s="95">
        <v>50</v>
      </c>
      <c r="E247" s="97"/>
      <c r="F247" s="97">
        <f t="shared" si="18"/>
        <v>0</v>
      </c>
      <c r="G247" s="121"/>
      <c r="H247" s="98">
        <f t="shared" si="19"/>
        <v>0</v>
      </c>
      <c r="I247" s="14"/>
      <c r="J247" s="14"/>
      <c r="K247" s="14"/>
    </row>
    <row r="248" spans="1:11" ht="72.75" customHeight="1">
      <c r="A248" s="48">
        <v>4</v>
      </c>
      <c r="B248" s="96" t="s">
        <v>215</v>
      </c>
      <c r="C248" s="95" t="s">
        <v>80</v>
      </c>
      <c r="D248" s="95">
        <v>5</v>
      </c>
      <c r="E248" s="97"/>
      <c r="F248" s="97">
        <f t="shared" si="18"/>
        <v>0</v>
      </c>
      <c r="G248" s="121"/>
      <c r="H248" s="98">
        <f t="shared" si="19"/>
        <v>0</v>
      </c>
      <c r="I248" s="14"/>
      <c r="J248" s="14"/>
      <c r="K248" s="14"/>
    </row>
    <row r="249" spans="1:11" ht="80.25" customHeight="1">
      <c r="A249" s="48">
        <v>5</v>
      </c>
      <c r="B249" s="96" t="s">
        <v>216</v>
      </c>
      <c r="C249" s="95" t="s">
        <v>80</v>
      </c>
      <c r="D249" s="95">
        <v>2</v>
      </c>
      <c r="E249" s="98"/>
      <c r="F249" s="97">
        <f t="shared" si="18"/>
        <v>0</v>
      </c>
      <c r="G249" s="121"/>
      <c r="H249" s="98">
        <f t="shared" si="19"/>
        <v>0</v>
      </c>
      <c r="I249" s="14"/>
      <c r="J249" s="14"/>
      <c r="K249" s="14"/>
    </row>
    <row r="250" spans="1:11" ht="54.75" customHeight="1">
      <c r="A250" s="48">
        <v>6</v>
      </c>
      <c r="B250" s="91" t="s">
        <v>217</v>
      </c>
      <c r="C250" s="95" t="s">
        <v>21</v>
      </c>
      <c r="D250" s="61">
        <v>2</v>
      </c>
      <c r="E250" s="90"/>
      <c r="F250" s="97">
        <f t="shared" si="18"/>
        <v>0</v>
      </c>
      <c r="G250" s="121"/>
      <c r="H250" s="98">
        <f t="shared" si="19"/>
        <v>0</v>
      </c>
      <c r="I250" s="14"/>
      <c r="J250" s="14"/>
      <c r="K250" s="14"/>
    </row>
    <row r="251" spans="1:11" ht="51" customHeight="1">
      <c r="A251" s="48">
        <v>7</v>
      </c>
      <c r="B251" s="96" t="s">
        <v>218</v>
      </c>
      <c r="C251" s="95" t="s">
        <v>21</v>
      </c>
      <c r="D251" s="95">
        <v>2</v>
      </c>
      <c r="E251" s="97"/>
      <c r="F251" s="97">
        <f t="shared" si="18"/>
        <v>0</v>
      </c>
      <c r="G251" s="121"/>
      <c r="H251" s="98">
        <f t="shared" si="19"/>
        <v>0</v>
      </c>
      <c r="I251" s="14"/>
      <c r="J251" s="14"/>
      <c r="K251" s="14"/>
    </row>
    <row r="252" spans="1:11" ht="43.5" customHeight="1">
      <c r="A252" s="101" t="s">
        <v>132</v>
      </c>
      <c r="B252" s="101"/>
      <c r="C252" s="101"/>
      <c r="D252" s="101"/>
      <c r="E252" s="101"/>
      <c r="F252" s="102">
        <f>SUM(F245:F251)</f>
        <v>0</v>
      </c>
      <c r="G252" s="103" t="s">
        <v>133</v>
      </c>
      <c r="H252" s="102">
        <f>SUM(H245:H251)</f>
        <v>0</v>
      </c>
      <c r="I252" s="40" t="s">
        <v>133</v>
      </c>
      <c r="J252" s="14"/>
      <c r="K252" s="14"/>
    </row>
    <row r="253" spans="1:11" ht="51" customHeight="1">
      <c r="A253" s="24" t="s">
        <v>155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36" customHeight="1">
      <c r="A254" s="128" t="s">
        <v>219</v>
      </c>
      <c r="B254" s="128"/>
      <c r="C254" s="128"/>
      <c r="D254" s="128"/>
      <c r="E254" s="128"/>
      <c r="F254" s="129">
        <f>F178+F189+F196+F202+F209+F232+F240+F252</f>
        <v>0</v>
      </c>
      <c r="G254" s="130" t="s">
        <v>18</v>
      </c>
      <c r="H254" s="129">
        <f>H178+H189+H196+H202+H209+H232+H240+H252</f>
        <v>0</v>
      </c>
      <c r="I254" s="131"/>
      <c r="J254" s="131"/>
      <c r="K254" s="131"/>
    </row>
    <row r="255" ht="31.5" customHeight="1"/>
    <row r="256" spans="1:11" ht="37.5" customHeight="1">
      <c r="A256" s="3" t="s">
        <v>220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49.25" customHeight="1">
      <c r="A257" s="26" t="s">
        <v>2</v>
      </c>
      <c r="B257" s="5" t="s">
        <v>3</v>
      </c>
      <c r="C257" s="4" t="s">
        <v>5</v>
      </c>
      <c r="D257" s="4" t="s">
        <v>4</v>
      </c>
      <c r="E257" s="7" t="s">
        <v>6</v>
      </c>
      <c r="F257" s="7" t="s">
        <v>7</v>
      </c>
      <c r="G257" s="4" t="s">
        <v>8</v>
      </c>
      <c r="H257" s="7" t="s">
        <v>9</v>
      </c>
      <c r="I257" s="4" t="s">
        <v>10</v>
      </c>
      <c r="J257" s="4" t="s">
        <v>11</v>
      </c>
      <c r="K257" s="86" t="s">
        <v>12</v>
      </c>
    </row>
    <row r="258" spans="1:11" ht="178.5" customHeight="1">
      <c r="A258" s="40">
        <v>1</v>
      </c>
      <c r="B258" s="10" t="s">
        <v>221</v>
      </c>
      <c r="C258" s="40" t="s">
        <v>21</v>
      </c>
      <c r="D258" s="40">
        <v>20</v>
      </c>
      <c r="E258" s="79"/>
      <c r="F258" s="79">
        <f>D258*E258</f>
        <v>0</v>
      </c>
      <c r="G258" s="80"/>
      <c r="H258" s="79">
        <f>F258+(F258*G258/100)</f>
        <v>0</v>
      </c>
      <c r="I258" s="14"/>
      <c r="J258" s="14"/>
      <c r="K258" s="14"/>
    </row>
    <row r="259" spans="1:11" ht="63.75" customHeight="1">
      <c r="A259" s="40">
        <v>2</v>
      </c>
      <c r="B259" s="132" t="s">
        <v>222</v>
      </c>
      <c r="C259" s="40" t="s">
        <v>21</v>
      </c>
      <c r="D259" s="40">
        <v>20</v>
      </c>
      <c r="E259" s="79"/>
      <c r="F259" s="79">
        <f>D259*E259</f>
        <v>0</v>
      </c>
      <c r="G259" s="80"/>
      <c r="H259" s="79">
        <f>F259+(F259*G259/100)</f>
        <v>0</v>
      </c>
      <c r="I259" s="14"/>
      <c r="J259" s="14"/>
      <c r="K259" s="14"/>
    </row>
    <row r="260" spans="1:11" ht="60" customHeight="1">
      <c r="A260" s="40">
        <v>3</v>
      </c>
      <c r="B260" s="10" t="s">
        <v>223</v>
      </c>
      <c r="C260" s="40" t="s">
        <v>21</v>
      </c>
      <c r="D260" s="40">
        <v>80</v>
      </c>
      <c r="E260" s="79"/>
      <c r="F260" s="79">
        <f>D260*E260</f>
        <v>0</v>
      </c>
      <c r="G260" s="80"/>
      <c r="H260" s="79">
        <f>F260+(F260*G260/100)</f>
        <v>0</v>
      </c>
      <c r="I260" s="14"/>
      <c r="J260" s="14"/>
      <c r="K260" s="14"/>
    </row>
    <row r="261" spans="1:11" ht="36" customHeight="1">
      <c r="A261" s="128" t="s">
        <v>224</v>
      </c>
      <c r="B261" s="128"/>
      <c r="C261" s="128"/>
      <c r="D261" s="128"/>
      <c r="E261" s="128"/>
      <c r="F261" s="54">
        <f>SUM(F258:F260)</f>
        <v>0</v>
      </c>
      <c r="G261" s="69"/>
      <c r="H261" s="54">
        <f>SUM(H258:H260)</f>
        <v>0</v>
      </c>
      <c r="I261" s="14"/>
      <c r="J261" s="14"/>
      <c r="K261" s="14"/>
    </row>
    <row r="262" spans="1:11" ht="61.5" customHeight="1">
      <c r="A262" s="24" t="s">
        <v>155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4" spans="1:14" ht="12.75">
      <c r="A264" s="133"/>
      <c r="B264" s="133" t="s">
        <v>225</v>
      </c>
      <c r="C264" s="133"/>
      <c r="D264" s="133"/>
      <c r="E264" s="133"/>
      <c r="F264" s="133"/>
      <c r="G264" s="133"/>
      <c r="H264" s="133"/>
      <c r="I264" s="133"/>
      <c r="J264" s="133"/>
      <c r="K264" s="133"/>
      <c r="N264"/>
    </row>
    <row r="265" spans="1:14" ht="12.75">
      <c r="A265" s="133"/>
      <c r="B265" s="133" t="s">
        <v>226</v>
      </c>
      <c r="C265" s="133"/>
      <c r="D265" s="133"/>
      <c r="E265" s="133"/>
      <c r="F265" s="133"/>
      <c r="G265" s="133"/>
      <c r="H265" s="133"/>
      <c r="I265" s="133"/>
      <c r="J265" s="133"/>
      <c r="K265" s="133"/>
      <c r="N265"/>
    </row>
    <row r="266" spans="1:14" ht="12.7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N266"/>
    </row>
    <row r="267" spans="1:14" ht="12.7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N267"/>
    </row>
    <row r="268" spans="1:14" ht="12.7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N268"/>
    </row>
    <row r="269" spans="1:14" ht="12.7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N269"/>
    </row>
    <row r="270" spans="1:14" ht="12.7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N270"/>
    </row>
    <row r="271" spans="1:14" ht="12.7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N271"/>
    </row>
    <row r="272" spans="1:14" ht="12.7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N272"/>
    </row>
    <row r="273" spans="1:14" ht="12.7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N273"/>
    </row>
    <row r="274" spans="1:14" ht="12.7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N274"/>
    </row>
    <row r="275" spans="1:14" ht="12.7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N275"/>
    </row>
    <row r="276" spans="1:14" ht="12.7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N276"/>
    </row>
    <row r="277" spans="1:14" ht="12.7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N277"/>
    </row>
    <row r="278" spans="1:14" ht="12.7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N278"/>
    </row>
    <row r="279" spans="1:14" ht="12.7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N279"/>
    </row>
    <row r="280" spans="1:14" ht="12.7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N280"/>
    </row>
    <row r="281" spans="1:14" ht="12.7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N281"/>
    </row>
    <row r="282" spans="1:14" ht="12.7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N282"/>
    </row>
    <row r="283" spans="1:14" ht="12.7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N283"/>
    </row>
    <row r="284" spans="1:14" ht="12.7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N284"/>
    </row>
    <row r="285" spans="1:14" ht="12.7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</sheetData>
  <sheetProtection selectLockedCells="1" selectUnlockedCells="1"/>
  <mergeCells count="69">
    <mergeCell ref="A1:K1"/>
    <mergeCell ref="A2:K2"/>
    <mergeCell ref="A9:K9"/>
    <mergeCell ref="A18:K18"/>
    <mergeCell ref="A33:K33"/>
    <mergeCell ref="A48:K48"/>
    <mergeCell ref="A51:E51"/>
    <mergeCell ref="A52:K52"/>
    <mergeCell ref="A54:K54"/>
    <mergeCell ref="A71:E71"/>
    <mergeCell ref="A72:K72"/>
    <mergeCell ref="A74:K74"/>
    <mergeCell ref="A75:K75"/>
    <mergeCell ref="A84:E84"/>
    <mergeCell ref="A85:K85"/>
    <mergeCell ref="A87:K87"/>
    <mergeCell ref="A93:E93"/>
    <mergeCell ref="A94:K94"/>
    <mergeCell ref="A96:K96"/>
    <mergeCell ref="A103:E103"/>
    <mergeCell ref="A104:K104"/>
    <mergeCell ref="A106:K106"/>
    <mergeCell ref="A117:E117"/>
    <mergeCell ref="A118:K118"/>
    <mergeCell ref="A120:K120"/>
    <mergeCell ref="A126:E126"/>
    <mergeCell ref="A127:K127"/>
    <mergeCell ref="A130:K130"/>
    <mergeCell ref="A137:E137"/>
    <mergeCell ref="A138:K138"/>
    <mergeCell ref="A140:K140"/>
    <mergeCell ref="A148:E148"/>
    <mergeCell ref="A149:K149"/>
    <mergeCell ref="A150:E150"/>
    <mergeCell ref="A153:K153"/>
    <mergeCell ref="A157:E157"/>
    <mergeCell ref="A158:K158"/>
    <mergeCell ref="A160:K160"/>
    <mergeCell ref="A164:E164"/>
    <mergeCell ref="A165:K165"/>
    <mergeCell ref="A167:K167"/>
    <mergeCell ref="A168:K168"/>
    <mergeCell ref="B178:E178"/>
    <mergeCell ref="A179:K179"/>
    <mergeCell ref="A181:K181"/>
    <mergeCell ref="B189:E189"/>
    <mergeCell ref="A190:I190"/>
    <mergeCell ref="A192:K192"/>
    <mergeCell ref="A196:E196"/>
    <mergeCell ref="A197:K197"/>
    <mergeCell ref="A199:K199"/>
    <mergeCell ref="A202:E202"/>
    <mergeCell ref="A203:K203"/>
    <mergeCell ref="A205:K205"/>
    <mergeCell ref="A209:E209"/>
    <mergeCell ref="A210:K210"/>
    <mergeCell ref="A212:K212"/>
    <mergeCell ref="A232:E232"/>
    <mergeCell ref="A233:K233"/>
    <mergeCell ref="A235:K235"/>
    <mergeCell ref="B240:E240"/>
    <mergeCell ref="A241:K241"/>
    <mergeCell ref="A243:K243"/>
    <mergeCell ref="A252:E252"/>
    <mergeCell ref="A253:K253"/>
    <mergeCell ref="A254:E254"/>
    <mergeCell ref="A256:K256"/>
    <mergeCell ref="A261:E261"/>
    <mergeCell ref="A262:K262"/>
  </mergeCells>
  <printOptions/>
  <pageMargins left="0.75" right="0.75" top="0.8034722222222223" bottom="0.7319444444444444" header="0.5118055555555555" footer="0.5666666666666667"/>
  <pageSetup horizontalDpi="300" verticalDpi="300" orientation="landscape" paperSize="9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ortopedia</dc:creator>
  <cp:keywords/>
  <dc:description/>
  <cp:lastModifiedBy/>
  <cp:lastPrinted>2018-07-25T09:33:05Z</cp:lastPrinted>
  <dcterms:created xsi:type="dcterms:W3CDTF">2013-07-02T17:43:27Z</dcterms:created>
  <dcterms:modified xsi:type="dcterms:W3CDTF">2018-07-29T18:08:53Z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zbigniew.szuminski@bbraun.com</vt:lpwstr>
  </property>
  <property fmtid="{D5CDD505-2E9C-101B-9397-08002B2CF9AE}" pid="8" name="MSIP_Label_97735299-2a7d-4f7d-99cc-db352b8b5a9b_SetDate">
    <vt:lpwstr>2018-03-08T08:35:08.3342865+01:00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zbigniew.szuminski@bbraun.com</vt:lpwstr>
  </property>
  <property fmtid="{D5CDD505-2E9C-101B-9397-08002B2CF9AE}" pid="17" name="MSIP_Label_fd058493-e43f-432e-b8cc-adb7daa46640_SetDate">
    <vt:lpwstr>2018-03-08T08:35:08.3342865+01:00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