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4" activeTab="0"/>
  </bookViews>
  <sheets>
    <sheet name="załącznik nr 1" sheetId="1" r:id="rId1"/>
  </sheets>
  <definedNames>
    <definedName name="Excel_BuiltIn_Print_Titles">'załącznik nr 1'!$3:$3</definedName>
    <definedName name="Excel_BuiltIn_Print_Titles_1">'załącznik nr 1'!$A$3:$IR$3</definedName>
    <definedName name="Excel_BuiltIn_Print_Titles_1_1">'załącznik nr 1'!$A$3:$IQ$3</definedName>
    <definedName name="Excel_BuiltIn_Print_Titles_1_1_1">'załącznik nr 1'!$A$3:$IP$3</definedName>
  </definedNames>
  <calcPr fullCalcOnLoad="1"/>
</workbook>
</file>

<file path=xl/sharedStrings.xml><?xml version="1.0" encoding="utf-8"?>
<sst xmlns="http://schemas.openxmlformats.org/spreadsheetml/2006/main" count="495" uniqueCount="106">
  <si>
    <t>lp</t>
  </si>
  <si>
    <t>Numer katalogowy/ nazwa handlowa/ Producent</t>
  </si>
  <si>
    <t>Opis przedmiotu zamówienia</t>
  </si>
  <si>
    <t>Jedn. miary</t>
  </si>
  <si>
    <t xml:space="preserve">
Ilość saszetek</t>
  </si>
  <si>
    <t>Rodzaj igły</t>
  </si>
  <si>
    <t>Krzywizna koła</t>
  </si>
  <si>
    <t>Długość igły (mm)</t>
  </si>
  <si>
    <t>Grubość nici (USP)</t>
  </si>
  <si>
    <t>Długość nici (cm)</t>
  </si>
  <si>
    <t>Cena jedn. netto (PLN)</t>
  </si>
  <si>
    <t>Wartość netto (PLN)</t>
  </si>
  <si>
    <t>% stawka VAT</t>
  </si>
  <si>
    <t>Wartość brutto (PLN)</t>
  </si>
  <si>
    <t>Szwy chirurgiczne, niewchłanialne, syntetyczne, poliamidowe, jednowłóknowe, niepowlekane</t>
  </si>
  <si>
    <t>sasz.</t>
  </si>
  <si>
    <t xml:space="preserve">Odwrotnie tnąca </t>
  </si>
  <si>
    <t>5/0</t>
  </si>
  <si>
    <t>4/0</t>
  </si>
  <si>
    <t>Szwy chirurgiczne, niewchłanialne, syntetyczne,poliamidowe, jednowłóknowe, niepowlekane</t>
  </si>
  <si>
    <t>3/0</t>
  </si>
  <si>
    <t>2/0</t>
  </si>
  <si>
    <t>WARTOŚĆ PAKIETU NR 1</t>
  </si>
  <si>
    <t>UWAGA: Zamawiający dopuszcza tolerancję co do wielkości igły +/ - 1mm</t>
  </si>
  <si>
    <t>Szwy chirurgiczne, niewchłanialne, plecione, poliestrowe, powlekane silikonem, kolor zielony</t>
  </si>
  <si>
    <t>Okrągła</t>
  </si>
  <si>
    <t>-</t>
  </si>
  <si>
    <t>Szwy chirurgiczne, niewchłanialne, plecione,poliestrowe, powlekane silikonem, kolor zielony</t>
  </si>
  <si>
    <t>3x45</t>
  </si>
  <si>
    <t>Igła chirurgiczna wielorazowego użytku ze stali nierdzewnej, okrągła, do podwiązek z poz.10-14, z dwoma oczkami do założenia nici, średnica igły 1,10mm, długość igły 32mm, opakowanie a 12 sztuk</t>
  </si>
  <si>
    <t>opak.</t>
  </si>
  <si>
    <t>Igła chirurgiczna wielorazowego użytku ze stali nierdzewnej, okrągła, do podwiązek z poz.10-14, z dwoma oczkami do założenia nici, średnica igły 0,80mm, długość igły 34mm, opakowanie a 12 sztuk</t>
  </si>
  <si>
    <t>Igła chirurgiczna wielorazowego użytku ze stali nierdzewnej, okrągła, do podwiązek z poz.10-14, z dwoma oczkami do założenia nici, średnica igły 1,30mm, długość igły 37mm, opakowanie a 12 sztuk</t>
  </si>
  <si>
    <t>Igła chirurgiczna wielorazowego użytku ze stali nierdzewnej, okrągła, do podwiązek z poz.10-14, z dwoma oczkami do założenia nici, średnica igły 1,00mm, długość igły 42mm, opakowanie a 12 sztuk</t>
  </si>
  <si>
    <t>Okrągła, podwójna</t>
  </si>
  <si>
    <t>okrągła</t>
  </si>
  <si>
    <t>Okrągła masywna, podwójnie wzmocniona</t>
  </si>
  <si>
    <t>WARTOŚĆ PAKIETU NR 2</t>
  </si>
  <si>
    <t>Szwy chirurgiczne, niewchłanialne, monofilamentowe, polipropylenowe, niepowlekane</t>
  </si>
  <si>
    <t>45 z dwoma klipsami</t>
  </si>
  <si>
    <t>WARTOŚĆ PAKIETU NR 3</t>
  </si>
  <si>
    <t>WARTOŚĆ PAKIETU NR 4</t>
  </si>
  <si>
    <t>Szew chirurgiczny niewchłanialny,skręcany,ze stali nierdzewnej, odbarczający, powlekany polietylenem, z 2 płytkami polietylenowymi o wymiarach 100 mm x 30 mm x 8 mm, średnica nici 1,3 mm</t>
  </si>
  <si>
    <t>Odwrotnie tnąca podwójna</t>
  </si>
  <si>
    <t>Szew chirurgiczny do zespalania rzepki, niewchłanialny, ze stali nierdzewnej, niepowlekany, jednowłóknowy</t>
  </si>
  <si>
    <t xml:space="preserve">WARTOŚĆ PAKIETU NR 5 </t>
  </si>
  <si>
    <t>Szwy chirurgiczne, plecione,wykonane z kwasu poliglikolowego lub z poliglaktyny, powlekane poliglikonatem, całkowity czas wchłaniania 60-90 dni, czas podtrzymywania tkankowego 60-70% po 14 dniach, 25-19% po 28 dniach</t>
  </si>
  <si>
    <t>1/2</t>
  </si>
  <si>
    <t>Szwy chirurgiczne, plecione,wykonane z kwasu poliglikolowego lub z poliglaktyny, powlekane poliglikonatem,całkowity czas wchłaniania 60-90 dni, czas podtrzymywania tkankowego 60-70% po 14 dniach, 25-19% po 28 dniach</t>
  </si>
  <si>
    <t>Okrągła,odczepiana przy każdym szwie</t>
  </si>
  <si>
    <t>4x70</t>
  </si>
  <si>
    <t>Okrągła pogrubiona</t>
  </si>
  <si>
    <t>0</t>
  </si>
  <si>
    <t>Okrągła pogrubiona,   haczykowata typu"J"</t>
  </si>
  <si>
    <t>1</t>
  </si>
  <si>
    <t>2</t>
  </si>
  <si>
    <t>2x70</t>
  </si>
  <si>
    <t>Igła chirurgiczna wielorazowego użytku ze stali nierdzewnej, tnąca, do podwiązek z poz.19-23, z dwoma oczkami do założenia nici, średnica igły 1,10 mm, długość igły 32 mm, opakowanie a 12 sztuk</t>
  </si>
  <si>
    <t>Igła chirurgiczna wielorazowego użytku ze stali nierdzewnej, tnąca, do podwiązek z poz.19-23, z dwoma oczkami do założenia nici, średnica igły 0,80 mm, długość igły 34 mm, opakowanie a 12 sztuk</t>
  </si>
  <si>
    <t>Igła chirurgiczna wielorazowego użytku ze stali nierdzewnej, tnąca, do podwiązek z poz.19-23, z dwoma oczkami do założenia nici, średnica igły 0,90 mm, długość igły 38 mm, opakowanie a 12 sztuk</t>
  </si>
  <si>
    <t>Igła chirurgiczna wielorazowego użytku ze stali nierdzewnej, tnąca, do podwiązek z poz.19-23, z dwoma oczkami do założenia nici, średnica igły 1,00 mm, długość igły 42 mm, opakowanie a 12 sztuk</t>
  </si>
  <si>
    <t>Szwy chirurgiczne, plecione,wykonane z kopolimeru składającego się w 90% z glikolidu i w 10% z L-laktydu, powlekane mieszaniną równych części, składających się w 50% z kopolimeru glikolidu i L-laktydu(35/65) oraz w 50% ze stearynianu wapnia,czas wchłaniania 56-70 dni, czas podtrzymania tkankowego: 75% początkowej zdolności podtrzymywania po 14 dniach, 40%-50% po 21 dniach od zaimplantowania, 25% początkowej zdolności podtrzymywania po 28 dniach</t>
  </si>
  <si>
    <t xml:space="preserve">WARTOŚĆ PAKIETU NR 7 </t>
  </si>
  <si>
    <t xml:space="preserve">WARTOŚĆ PAKIETU NR 8 </t>
  </si>
  <si>
    <t>150 z pętlą</t>
  </si>
  <si>
    <t>Szwy chirurgiczne  syntetyczne, wchłanialne, monofilamentowe, niepowlekane, wykonane z glikonatu, czas wchlaniania - 56 dni,czas podtrzymywania tkankowego: 50% początkowej siły podtrzymywania tkankowego po 6-7 dniach od zaimplantowania, 30-20% początkowej siły podtrzymywania tkankowego po 10 dniach od zaimplantowania, 0% początkowej siły podtrzymywania tkankowego po 14- 21 dniach od zaimplantowania, bezbarwne.</t>
  </si>
  <si>
    <t>Sposób pakowania: pełna identyfikacja szwu na każdym etapie otwarcia tj. nr katalogowy, opis igły, grubość i długość nitki</t>
  </si>
  <si>
    <t>opakowanie zbiorcze z banderolą ułatwiającą otwarcie</t>
  </si>
  <si>
    <t>szew nie może być splątany po wyjęciu</t>
  </si>
  <si>
    <t>IGŁA: pewne trzymanie igły w imadle, nie łamiąca się, nie wyginająca się, nie odrywająca się od nitki</t>
  </si>
  <si>
    <t>NITKA: odporna na zerwanie, łatwo sprowadzający się węzeł, wytrzymały węzeł</t>
  </si>
  <si>
    <t>ilość sztuk</t>
  </si>
  <si>
    <r>
      <t>Siatka do zaopatrywania przepuklin brzusznych i do implantacji wewnątrzotrzewnowej, niewchłanialna, jednowarstwowa,niepowlekana,  ze skondensowanego politetrafluoroetylenu, z możliwością położenia bezpośrednio na jelita bez względu na stronę siatki, wielkość oczek 2,4 mm, grubość siatki 0,1 5mm. Wymiar siatki 10-11x15-20 cm, kształt prostokątny.</t>
    </r>
    <r>
      <rPr>
        <sz val="9"/>
        <color indexed="10"/>
        <rFont val="Times New Roman"/>
        <family val="1"/>
      </rPr>
      <t xml:space="preserve"> </t>
    </r>
    <r>
      <rPr>
        <sz val="9"/>
        <color indexed="12"/>
        <rFont val="Times New Roman"/>
        <family val="1"/>
      </rPr>
      <t>Zaoferowany rozmiar:............................(podaje Wykonawca)</t>
    </r>
  </si>
  <si>
    <t>szt.</t>
  </si>
  <si>
    <r>
      <t xml:space="preserve">Siatka do zaopatrywania przepuklin brzusznych i do implantacji wewnątrzotrzewnowej, niewchłanialna, jednowarstwowa,niepowlekana,  ze skondensowanego politetrafluoroetylenu,z możliwością położenia bezpośrednio na jelita bez względu na stronę siatki,wielkość oczek 2,4 mm' grubość siatki 0,1 5mm. Wymiar siatki 20-22x30-35 cm, kształt owalny. </t>
    </r>
    <r>
      <rPr>
        <sz val="9"/>
        <color indexed="12"/>
        <rFont val="Times New Roman"/>
        <family val="1"/>
      </rPr>
      <t>Zaoferowany rozmiar:..............................(podaje Wykonawca)</t>
    </r>
  </si>
  <si>
    <r>
      <t xml:space="preserve">Siatka do zaopatrywania przepuklin brzusznych i pachwinowych, wykonana ze 100% polipropylenu monofilamentowego z mikroporami o wielkości oczek 1,0 mm, grubość siatki 0,39 mm, gramatura 36g/m2, wymiar siatki – 6x14-15 cm. Siatka ukształtowana, z otworem na powrózek nasienny, rozcięcie  do otworu z końca siatki. </t>
    </r>
    <r>
      <rPr>
        <sz val="9"/>
        <color indexed="12"/>
        <rFont val="Times New Roman"/>
        <family val="1"/>
      </rPr>
      <t>Zaoferowany rozmiar:......................(podaje Wykonawca)</t>
    </r>
  </si>
  <si>
    <r>
      <t xml:space="preserve">Siatka do zaopatrywania przepuklin brzusznych i pachwinowych, wykonana ze 100% polipropylenu monofilamentowego z mikroporami o wielkości oczek 1,0 mm, grubość siatki 0,39 mm, gramatura 36g/m2, wymiar siatki – 20-25x20-25 cm. </t>
    </r>
    <r>
      <rPr>
        <sz val="9"/>
        <color indexed="12"/>
        <rFont val="Times New Roman"/>
        <family val="1"/>
      </rPr>
      <t>Zaoferowany rozmiar:.......................(podaje Wykonawca)</t>
    </r>
  </si>
  <si>
    <r>
      <t xml:space="preserve">Siatka do zaopatrywania przepuklin brzusznych i pachwinowych, wykonana ze 100% polipropylenu monofilamentowego z mikroporami o wielkości oczek 1,0 mm, grubość siatki 0,39 mm, gramatura 36g/m2, wymiar siatki - 10-15 x 15-20 cm. </t>
    </r>
    <r>
      <rPr>
        <sz val="9"/>
        <color indexed="12"/>
        <rFont val="Times New Roman"/>
        <family val="1"/>
      </rPr>
      <t>Zaoferowany rozmiar:.....................(podaje Wykonawca)</t>
    </r>
  </si>
  <si>
    <t>Wchłanialna, porowata kolagenowa matryca pochodzenia wołowego (tkanka gąbczasta) do wypełniania ubytków kości, pod postacią modelowalnych na sucho lub mokro sterylnie pakowanych kostek, z usuniętymi antygenami, tłuszczami, minerałami,enzymami i innymi składnikami niekolagenowymi,wspomagająca wzrost autologicznej tkanki gąbczastej, kostka o wymiarach 2 cm x 2 cm x 1 cm</t>
  </si>
  <si>
    <t>Wosk kostny do tamowania krwawień - mieszanina wosku pszczelego(70%) i wazeliny(30%), w saszetkach a 2,95 g</t>
  </si>
  <si>
    <t>Cena jedn.netto (PLN)</t>
  </si>
  <si>
    <t>Syntetyczny szew monofilamentowy, wchłanialny wykonany z pojedynczego włókna poli-glikonatu. Wytrzymałość na rozciąganie 75% po 14 dniach, 50% po 28-30 dniach. Całkowite wchłanianie zakończone w okresie 6 miesięcy. Kolor zielony.</t>
  </si>
  <si>
    <t>łamana, odwrotnie tnąca</t>
  </si>
  <si>
    <t>prosta</t>
  </si>
  <si>
    <t>Szew niewchłanialny, poliestrowy (wykonany z politereftalanu etylenu), pleciony. Każde włókno osobno powlekane silikonem. Kolor niebieski</t>
  </si>
  <si>
    <t>\</t>
  </si>
  <si>
    <t>Odwrotnie tnąca kosmetyczna,z ostrzem micropoint,powleczona silikonem</t>
  </si>
  <si>
    <t>Szwy chirurgiczne wchłanialne, syntetyczne, monofilamentowe, niepowlekane,czas wchłaniani.13-36 miesięcy, czas podtrzymywania tkankowego ok.90% po 1 miesiącu, ok. 70% -60% po 3 miesiącach, ok.50%-0% po 7 miesiącach od zaimplantowania.</t>
  </si>
  <si>
    <t>WARTOŚĆ PAKIETU NR 6</t>
  </si>
  <si>
    <t>Wymogi w zakresie Pakietu nr 1-8</t>
  </si>
  <si>
    <t>WARTOŚĆ PAKIETU NR 9</t>
  </si>
  <si>
    <t>WARTOŚĆ PAKIETU NR 10</t>
  </si>
  <si>
    <t xml:space="preserve">WARTOŚĆ PAKIETU NR 11 </t>
  </si>
  <si>
    <t>Załącznik nr 1 do oferty (dodatek nr 2 do SIWZ) na dostawę nici chirurgicznych i innych materiałów medycznych dla Niepublicznego Zakładu Opieki Zdrowotnej Szpital im. prof. Zbigniewa Religi w Słubicach Sp. z o. o., nr sprawy ZP/N/16/17                                                                                                                                                                                          Zamawiający: Niepubliczny Zakład Opieki Zdrowotnej Szpital im. prof. Zbigniewa Religi w Słubicach Sp. z o. o. , ul. Nadodrzańska 6, 69-100 Słubice                                                           Wykonawca: …..................................................................................................................................................................................................</t>
  </si>
  <si>
    <t>PAKIET NR 5 - Szwy chirurgiczne plecione i igły chirurgiczne wielorazowego użytku</t>
  </si>
  <si>
    <t>PAKIET NR 6 - Szwy chirurgiczne plecione</t>
  </si>
  <si>
    <r>
      <t xml:space="preserve">PAKIET NR 8 - </t>
    </r>
    <r>
      <rPr>
        <b/>
        <sz val="12"/>
        <rFont val="Times New Roman"/>
        <family val="1"/>
      </rPr>
      <t xml:space="preserve">Szwy chirurgiczne, wchłanialne </t>
    </r>
  </si>
  <si>
    <t>PAKIET NR 4 - Szwy chirurgiczne, niewchłanialne</t>
  </si>
  <si>
    <t>PAKIET NR 3 - Szwy chirurgiczne, niewchłanialne</t>
  </si>
  <si>
    <t>PAKIET NR 2 - Szwy chirurgiczne, niewchłanialne, plecione i igły chirurgiczne wielorazowego użytku</t>
  </si>
  <si>
    <t>PAKIET NR 1 - Szwy chirurgiczzne niewchłanialne</t>
  </si>
  <si>
    <t>Data i podpis Wykonawcy: …........................................................</t>
  </si>
  <si>
    <r>
      <t>PAKIET NR 7 -</t>
    </r>
    <r>
      <rPr>
        <b/>
        <sz val="12"/>
        <rFont val="Times New Roman"/>
        <family val="1"/>
      </rPr>
      <t xml:space="preserve"> Szwy chirurgiczne wchłanialne </t>
    </r>
  </si>
  <si>
    <t>PAKIET NR 9 – Siatki przepuklinowe</t>
  </si>
  <si>
    <t>PAKIET NR 10 - Wyroby biochirurgiczne</t>
  </si>
  <si>
    <t xml:space="preserve">PAKIET NR 11  - Szwy chirurgiczne do szycia łąkotki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</si>
</sst>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/?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63"/>
      <name val="RotisSansSerif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29" borderId="3" applyNumberFormat="0" applyAlignment="0" applyProtection="0"/>
    <xf numFmtId="0" fontId="38" fillId="0" borderId="4" applyNumberFormat="0" applyFill="0" applyAlignment="0" applyProtection="0"/>
    <xf numFmtId="0" fontId="39" fillId="30" borderId="5" applyNumberForma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5" fillId="29" borderId="12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34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165" fontId="5" fillId="34" borderId="0" xfId="0" applyNumberFormat="1" applyFont="1" applyFill="1" applyBorder="1" applyAlignment="1">
      <alignment horizontal="center" vertical="center" wrapText="1"/>
    </xf>
    <xf numFmtId="9" fontId="7" fillId="34" borderId="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44" applyNumberFormat="1" applyFont="1" applyFill="1" applyAlignment="1" applyProtection="1">
      <alignment horizontal="justify" vertical="center"/>
      <protection/>
    </xf>
    <xf numFmtId="49" fontId="10" fillId="0" borderId="11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0" fontId="11" fillId="0" borderId="3" xfId="44" applyNumberFormat="1" applyFont="1" applyFill="1" applyAlignment="1" applyProtection="1">
      <alignment horizontal="justify" vertical="center"/>
      <protection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12" fillId="0" borderId="0" xfId="44" applyNumberFormat="1" applyFill="1" applyBorder="1" applyAlignment="1" applyProtection="1">
      <alignment horizontal="justify" vertical="center"/>
      <protection/>
    </xf>
    <xf numFmtId="49" fontId="10" fillId="0" borderId="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29" borderId="12" xfId="0" applyFont="1" applyFill="1" applyBorder="1" applyAlignment="1">
      <alignment horizontal="center" vertical="center" wrapText="1"/>
    </xf>
    <xf numFmtId="0" fontId="13" fillId="29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3" fillId="29" borderId="13" xfId="0" applyFont="1" applyFill="1" applyBorder="1" applyAlignment="1">
      <alignment horizontal="left" vertical="center" wrapText="1"/>
    </xf>
    <xf numFmtId="0" fontId="3" fillId="29" borderId="14" xfId="0" applyFont="1" applyFill="1" applyBorder="1" applyAlignment="1">
      <alignment horizontal="left" vertical="center" wrapText="1"/>
    </xf>
    <xf numFmtId="0" fontId="3" fillId="29" borderId="15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Dane wyjściowe 1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2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zoomScale="80" zoomScaleNormal="80" zoomScalePageLayoutView="0" workbookViewId="0" topLeftCell="A115">
      <selection activeCell="S23" sqref="S23"/>
    </sheetView>
  </sheetViews>
  <sheetFormatPr defaultColWidth="9.00390625" defaultRowHeight="12.75"/>
  <cols>
    <col min="1" max="1" width="4.75390625" style="1" customWidth="1"/>
    <col min="2" max="2" width="13.875" style="1" customWidth="1"/>
    <col min="3" max="3" width="45.00390625" style="2" customWidth="1"/>
    <col min="4" max="4" width="9.25390625" style="2" customWidth="1"/>
    <col min="5" max="5" width="7.375" style="2" customWidth="1"/>
    <col min="6" max="6" width="10.125" style="2" customWidth="1"/>
    <col min="7" max="7" width="10.625" style="2" customWidth="1"/>
    <col min="8" max="8" width="7.625" style="2" customWidth="1"/>
    <col min="9" max="9" width="11.25390625" style="2" customWidth="1"/>
    <col min="10" max="10" width="7.625" style="2" customWidth="1"/>
    <col min="11" max="11" width="9.125" style="2" customWidth="1"/>
    <col min="12" max="12" width="11.375" style="2" customWidth="1"/>
    <col min="13" max="13" width="8.00390625" style="2" customWidth="1"/>
    <col min="14" max="14" width="12.375" style="2" customWidth="1"/>
    <col min="15" max="253" width="9.125" style="2" customWidth="1"/>
  </cols>
  <sheetData>
    <row r="1" spans="1:14" ht="97.5" customHeight="1">
      <c r="A1" s="62" t="s">
        <v>93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ht="27" customHeight="1">
      <c r="A2" s="57" t="s">
        <v>100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42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</row>
    <row r="4" spans="1:14" s="12" customFormat="1" ht="92.25" customHeight="1">
      <c r="A4" s="4">
        <v>1</v>
      </c>
      <c r="B4" s="5"/>
      <c r="C4" s="6" t="s">
        <v>14</v>
      </c>
      <c r="D4" s="4" t="s">
        <v>15</v>
      </c>
      <c r="E4" s="7">
        <v>576</v>
      </c>
      <c r="F4" s="7" t="s">
        <v>86</v>
      </c>
      <c r="G4" s="8">
        <v>0.375</v>
      </c>
      <c r="H4" s="7">
        <v>19</v>
      </c>
      <c r="I4" s="7" t="s">
        <v>17</v>
      </c>
      <c r="J4" s="7">
        <v>45</v>
      </c>
      <c r="K4" s="9"/>
      <c r="L4" s="10">
        <f aca="true" t="shared" si="0" ref="L4:L10">K4*E4</f>
        <v>0</v>
      </c>
      <c r="M4" s="11"/>
      <c r="N4" s="10">
        <f aca="true" t="shared" si="1" ref="N4:N10">L4+(L4*M4/100)</f>
        <v>0</v>
      </c>
    </row>
    <row r="5" spans="1:14" s="12" customFormat="1" ht="27.75" customHeight="1">
      <c r="A5" s="4">
        <v>2</v>
      </c>
      <c r="B5" s="5"/>
      <c r="C5" s="6" t="s">
        <v>14</v>
      </c>
      <c r="D5" s="4" t="s">
        <v>15</v>
      </c>
      <c r="E5" s="7">
        <v>288</v>
      </c>
      <c r="F5" s="7" t="s">
        <v>16</v>
      </c>
      <c r="G5" s="8">
        <v>0.375</v>
      </c>
      <c r="H5" s="7">
        <v>19</v>
      </c>
      <c r="I5" s="7" t="s">
        <v>18</v>
      </c>
      <c r="J5" s="7">
        <v>45</v>
      </c>
      <c r="K5" s="9"/>
      <c r="L5" s="10">
        <f t="shared" si="0"/>
        <v>0</v>
      </c>
      <c r="M5" s="11"/>
      <c r="N5" s="10">
        <f t="shared" si="1"/>
        <v>0</v>
      </c>
    </row>
    <row r="6" spans="1:14" s="12" customFormat="1" ht="27.75" customHeight="1">
      <c r="A6" s="4">
        <v>3</v>
      </c>
      <c r="B6" s="5"/>
      <c r="C6" s="6" t="s">
        <v>19</v>
      </c>
      <c r="D6" s="4" t="s">
        <v>15</v>
      </c>
      <c r="E6" s="7">
        <v>612</v>
      </c>
      <c r="F6" s="7" t="s">
        <v>16</v>
      </c>
      <c r="G6" s="8">
        <v>0.375</v>
      </c>
      <c r="H6" s="7">
        <v>30</v>
      </c>
      <c r="I6" s="7" t="s">
        <v>20</v>
      </c>
      <c r="J6" s="7">
        <v>75</v>
      </c>
      <c r="K6" s="9"/>
      <c r="L6" s="10">
        <f t="shared" si="0"/>
        <v>0</v>
      </c>
      <c r="M6" s="11"/>
      <c r="N6" s="10">
        <f t="shared" si="1"/>
        <v>0</v>
      </c>
    </row>
    <row r="7" spans="1:14" ht="27.75" customHeight="1">
      <c r="A7" s="4">
        <v>4</v>
      </c>
      <c r="B7" s="5"/>
      <c r="C7" s="6" t="s">
        <v>14</v>
      </c>
      <c r="D7" s="4" t="s">
        <v>15</v>
      </c>
      <c r="E7" s="7">
        <v>648</v>
      </c>
      <c r="F7" s="7" t="s">
        <v>16</v>
      </c>
      <c r="G7" s="8">
        <v>0.375</v>
      </c>
      <c r="H7" s="7">
        <v>24</v>
      </c>
      <c r="I7" s="7" t="s">
        <v>21</v>
      </c>
      <c r="J7" s="7">
        <v>45</v>
      </c>
      <c r="K7" s="13"/>
      <c r="L7" s="10">
        <f t="shared" si="0"/>
        <v>0</v>
      </c>
      <c r="M7" s="11"/>
      <c r="N7" s="10">
        <f t="shared" si="1"/>
        <v>0</v>
      </c>
    </row>
    <row r="8" spans="1:14" ht="27.75" customHeight="1">
      <c r="A8" s="4">
        <v>5</v>
      </c>
      <c r="B8" s="5"/>
      <c r="C8" s="6" t="s">
        <v>14</v>
      </c>
      <c r="D8" s="4" t="s">
        <v>15</v>
      </c>
      <c r="E8" s="7">
        <v>648</v>
      </c>
      <c r="F8" s="7" t="s">
        <v>16</v>
      </c>
      <c r="G8" s="8">
        <v>0.375</v>
      </c>
      <c r="H8" s="7">
        <v>35</v>
      </c>
      <c r="I8" s="7" t="s">
        <v>21</v>
      </c>
      <c r="J8" s="7">
        <v>90</v>
      </c>
      <c r="K8" s="13"/>
      <c r="L8" s="10">
        <f t="shared" si="0"/>
        <v>0</v>
      </c>
      <c r="M8" s="11"/>
      <c r="N8" s="10">
        <f t="shared" si="1"/>
        <v>0</v>
      </c>
    </row>
    <row r="9" spans="1:14" ht="27.75" customHeight="1">
      <c r="A9" s="4">
        <v>6</v>
      </c>
      <c r="B9" s="5"/>
      <c r="C9" s="6" t="s">
        <v>14</v>
      </c>
      <c r="D9" s="4" t="s">
        <v>15</v>
      </c>
      <c r="E9" s="7">
        <v>180</v>
      </c>
      <c r="F9" s="7" t="s">
        <v>16</v>
      </c>
      <c r="G9" s="8">
        <v>0.375</v>
      </c>
      <c r="H9" s="7">
        <v>39</v>
      </c>
      <c r="I9" s="7">
        <v>0</v>
      </c>
      <c r="J9" s="7">
        <v>90</v>
      </c>
      <c r="K9" s="13"/>
      <c r="L9" s="10">
        <f t="shared" si="0"/>
        <v>0</v>
      </c>
      <c r="M9" s="11"/>
      <c r="N9" s="10">
        <f t="shared" si="1"/>
        <v>0</v>
      </c>
    </row>
    <row r="10" spans="1:14" ht="27.75" customHeight="1">
      <c r="A10" s="4">
        <v>7</v>
      </c>
      <c r="B10" s="4"/>
      <c r="C10" s="6" t="s">
        <v>14</v>
      </c>
      <c r="D10" s="4" t="s">
        <v>15</v>
      </c>
      <c r="E10" s="4">
        <v>72</v>
      </c>
      <c r="F10" s="4" t="s">
        <v>16</v>
      </c>
      <c r="G10" s="8">
        <v>0.375</v>
      </c>
      <c r="H10" s="4">
        <v>39</v>
      </c>
      <c r="I10" s="4">
        <v>1</v>
      </c>
      <c r="J10" s="4">
        <v>90</v>
      </c>
      <c r="K10" s="13"/>
      <c r="L10" s="10">
        <f t="shared" si="0"/>
        <v>0</v>
      </c>
      <c r="M10" s="11"/>
      <c r="N10" s="10">
        <f t="shared" si="1"/>
        <v>0</v>
      </c>
    </row>
    <row r="11" spans="1:14" ht="27.75" customHeight="1">
      <c r="A11" s="58"/>
      <c r="B11" s="58"/>
      <c r="C11" s="58"/>
      <c r="D11" s="58"/>
      <c r="E11" s="58"/>
      <c r="F11" s="58"/>
      <c r="G11" s="58"/>
      <c r="H11" s="58"/>
      <c r="I11" s="59" t="s">
        <v>22</v>
      </c>
      <c r="J11" s="59"/>
      <c r="K11" s="59"/>
      <c r="L11" s="15">
        <f>SUM(L4:L10)</f>
        <v>0</v>
      </c>
      <c r="M11" s="16"/>
      <c r="N11" s="15">
        <f>SUM(N4:N10)</f>
        <v>0</v>
      </c>
    </row>
    <row r="12" spans="1:14" ht="27.75" customHeight="1">
      <c r="A12" s="14"/>
      <c r="B12" s="17" t="s">
        <v>23</v>
      </c>
      <c r="C12" s="18"/>
      <c r="D12" s="19"/>
      <c r="E12" s="14"/>
      <c r="F12" s="14"/>
      <c r="G12" s="14"/>
      <c r="H12" s="14"/>
      <c r="I12" s="20"/>
      <c r="J12" s="20"/>
      <c r="K12" s="20"/>
      <c r="L12" s="21"/>
      <c r="M12" s="16"/>
      <c r="N12" s="21"/>
    </row>
    <row r="13" spans="1:14" ht="28.5" customHeight="1">
      <c r="A13" s="14"/>
      <c r="B13" s="14"/>
      <c r="C13" s="14"/>
      <c r="D13" s="14"/>
      <c r="E13" s="14"/>
      <c r="F13" s="14"/>
      <c r="G13" s="14"/>
      <c r="H13" s="22"/>
      <c r="I13" s="20"/>
      <c r="J13" s="20"/>
      <c r="K13" s="20"/>
      <c r="L13" s="21"/>
      <c r="M13" s="16"/>
      <c r="N13" s="21"/>
    </row>
    <row r="14" spans="1:14" ht="33.75" customHeight="1">
      <c r="A14" s="57" t="s">
        <v>99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42.75" customHeight="1">
      <c r="A15" s="3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</row>
    <row r="16" spans="1:14" ht="36.75" customHeight="1">
      <c r="A16" s="4">
        <v>1</v>
      </c>
      <c r="B16" s="5"/>
      <c r="C16" s="6" t="s">
        <v>24</v>
      </c>
      <c r="D16" s="4" t="s">
        <v>15</v>
      </c>
      <c r="E16" s="7">
        <v>36</v>
      </c>
      <c r="F16" s="7" t="s">
        <v>25</v>
      </c>
      <c r="G16" s="8">
        <v>0.5</v>
      </c>
      <c r="H16" s="4">
        <v>30</v>
      </c>
      <c r="I16" s="7">
        <v>1</v>
      </c>
      <c r="J16" s="7">
        <v>75</v>
      </c>
      <c r="K16" s="13"/>
      <c r="L16" s="10">
        <f aca="true" t="shared" si="2" ref="L16:L32">K16*E16</f>
        <v>0</v>
      </c>
      <c r="M16" s="11"/>
      <c r="N16" s="10">
        <f aca="true" t="shared" si="3" ref="N16:N32">L16+(L16*M16/100)</f>
        <v>0</v>
      </c>
    </row>
    <row r="17" spans="1:14" ht="36" customHeight="1">
      <c r="A17" s="4">
        <v>2</v>
      </c>
      <c r="B17" s="5"/>
      <c r="C17" s="6" t="s">
        <v>24</v>
      </c>
      <c r="D17" s="4" t="s">
        <v>15</v>
      </c>
      <c r="E17" s="7">
        <v>36</v>
      </c>
      <c r="F17" s="7" t="s">
        <v>25</v>
      </c>
      <c r="G17" s="8">
        <v>0.5</v>
      </c>
      <c r="H17" s="4">
        <v>30</v>
      </c>
      <c r="I17" s="7">
        <v>0</v>
      </c>
      <c r="J17" s="7">
        <v>75</v>
      </c>
      <c r="K17" s="13"/>
      <c r="L17" s="10">
        <f t="shared" si="2"/>
        <v>0</v>
      </c>
      <c r="M17" s="11"/>
      <c r="N17" s="10">
        <f t="shared" si="3"/>
        <v>0</v>
      </c>
    </row>
    <row r="18" spans="1:14" ht="34.5" customHeight="1">
      <c r="A18" s="4">
        <v>3</v>
      </c>
      <c r="B18" s="5"/>
      <c r="C18" s="6" t="s">
        <v>24</v>
      </c>
      <c r="D18" s="4" t="s">
        <v>15</v>
      </c>
      <c r="E18" s="7">
        <v>36</v>
      </c>
      <c r="F18" s="7" t="s">
        <v>26</v>
      </c>
      <c r="G18" s="7" t="s">
        <v>26</v>
      </c>
      <c r="H18" s="7" t="s">
        <v>26</v>
      </c>
      <c r="I18" s="7">
        <v>0</v>
      </c>
      <c r="J18" s="7">
        <v>150</v>
      </c>
      <c r="K18" s="13"/>
      <c r="L18" s="10">
        <f t="shared" si="2"/>
        <v>0</v>
      </c>
      <c r="M18" s="11"/>
      <c r="N18" s="10">
        <f t="shared" si="3"/>
        <v>0</v>
      </c>
    </row>
    <row r="19" spans="1:14" ht="36.75" customHeight="1">
      <c r="A19" s="4">
        <v>4</v>
      </c>
      <c r="B19" s="5"/>
      <c r="C19" s="6" t="s">
        <v>24</v>
      </c>
      <c r="D19" s="4" t="s">
        <v>15</v>
      </c>
      <c r="E19" s="7">
        <v>36</v>
      </c>
      <c r="F19" s="7" t="s">
        <v>26</v>
      </c>
      <c r="G19" s="7" t="s">
        <v>26</v>
      </c>
      <c r="H19" s="7" t="s">
        <v>26</v>
      </c>
      <c r="I19" s="7">
        <v>1</v>
      </c>
      <c r="J19" s="7">
        <v>150</v>
      </c>
      <c r="K19" s="13"/>
      <c r="L19" s="10">
        <f t="shared" si="2"/>
        <v>0</v>
      </c>
      <c r="M19" s="11"/>
      <c r="N19" s="10">
        <f t="shared" si="3"/>
        <v>0</v>
      </c>
    </row>
    <row r="20" spans="1:14" ht="37.5" customHeight="1">
      <c r="A20" s="4">
        <v>5</v>
      </c>
      <c r="B20" s="5"/>
      <c r="C20" s="6" t="s">
        <v>27</v>
      </c>
      <c r="D20" s="4" t="s">
        <v>15</v>
      </c>
      <c r="E20" s="7">
        <v>36</v>
      </c>
      <c r="F20" s="7" t="s">
        <v>26</v>
      </c>
      <c r="G20" s="7" t="s">
        <v>26</v>
      </c>
      <c r="H20" s="7" t="s">
        <v>26</v>
      </c>
      <c r="I20" s="7">
        <v>2</v>
      </c>
      <c r="J20" s="7">
        <v>150</v>
      </c>
      <c r="K20" s="13"/>
      <c r="L20" s="10">
        <f t="shared" si="2"/>
        <v>0</v>
      </c>
      <c r="M20" s="11"/>
      <c r="N20" s="10">
        <f t="shared" si="3"/>
        <v>0</v>
      </c>
    </row>
    <row r="21" spans="1:14" ht="36" customHeight="1">
      <c r="A21" s="4">
        <v>6</v>
      </c>
      <c r="B21" s="5"/>
      <c r="C21" s="6" t="s">
        <v>27</v>
      </c>
      <c r="D21" s="4" t="s">
        <v>15</v>
      </c>
      <c r="E21" s="7">
        <v>36</v>
      </c>
      <c r="F21" s="7" t="s">
        <v>26</v>
      </c>
      <c r="G21" s="23" t="s">
        <v>26</v>
      </c>
      <c r="H21" s="7" t="s">
        <v>26</v>
      </c>
      <c r="I21" s="7" t="s">
        <v>20</v>
      </c>
      <c r="J21" s="7" t="s">
        <v>28</v>
      </c>
      <c r="K21" s="13"/>
      <c r="L21" s="10">
        <f t="shared" si="2"/>
        <v>0</v>
      </c>
      <c r="M21" s="11"/>
      <c r="N21" s="10">
        <f t="shared" si="3"/>
        <v>0</v>
      </c>
    </row>
    <row r="22" spans="1:14" ht="36" customHeight="1">
      <c r="A22" s="4">
        <v>7</v>
      </c>
      <c r="B22" s="5"/>
      <c r="C22" s="6" t="s">
        <v>24</v>
      </c>
      <c r="D22" s="4" t="s">
        <v>15</v>
      </c>
      <c r="E22" s="7">
        <v>36</v>
      </c>
      <c r="F22" s="7" t="s">
        <v>26</v>
      </c>
      <c r="G22" s="23" t="s">
        <v>26</v>
      </c>
      <c r="H22" s="7" t="s">
        <v>26</v>
      </c>
      <c r="I22" s="7" t="s">
        <v>21</v>
      </c>
      <c r="J22" s="7" t="s">
        <v>28</v>
      </c>
      <c r="K22" s="13"/>
      <c r="L22" s="10">
        <f t="shared" si="2"/>
        <v>0</v>
      </c>
      <c r="M22" s="11"/>
      <c r="N22" s="10">
        <f t="shared" si="3"/>
        <v>0</v>
      </c>
    </row>
    <row r="23" spans="1:14" ht="60" customHeight="1">
      <c r="A23" s="4">
        <v>8</v>
      </c>
      <c r="B23" s="24"/>
      <c r="C23" s="25" t="s">
        <v>29</v>
      </c>
      <c r="D23" s="24" t="s">
        <v>30</v>
      </c>
      <c r="E23" s="24">
        <v>2</v>
      </c>
      <c r="F23" s="26" t="s">
        <v>26</v>
      </c>
      <c r="G23" s="26" t="s">
        <v>26</v>
      </c>
      <c r="H23" s="24" t="s">
        <v>26</v>
      </c>
      <c r="I23" s="24" t="s">
        <v>26</v>
      </c>
      <c r="J23" s="24" t="s">
        <v>26</v>
      </c>
      <c r="K23" s="13"/>
      <c r="L23" s="10">
        <f t="shared" si="2"/>
        <v>0</v>
      </c>
      <c r="M23" s="11"/>
      <c r="N23" s="10">
        <f t="shared" si="3"/>
        <v>0</v>
      </c>
    </row>
    <row r="24" spans="1:14" ht="57.75" customHeight="1">
      <c r="A24" s="4">
        <v>9</v>
      </c>
      <c r="B24" s="24"/>
      <c r="C24" s="25" t="s">
        <v>31</v>
      </c>
      <c r="D24" s="24" t="s">
        <v>30</v>
      </c>
      <c r="E24" s="24">
        <v>2</v>
      </c>
      <c r="F24" s="26" t="s">
        <v>26</v>
      </c>
      <c r="G24" s="26" t="s">
        <v>26</v>
      </c>
      <c r="H24" s="24" t="s">
        <v>26</v>
      </c>
      <c r="I24" s="24" t="s">
        <v>26</v>
      </c>
      <c r="J24" s="24" t="s">
        <v>26</v>
      </c>
      <c r="K24" s="13"/>
      <c r="L24" s="10">
        <f t="shared" si="2"/>
        <v>0</v>
      </c>
      <c r="M24" s="11"/>
      <c r="N24" s="10">
        <f t="shared" si="3"/>
        <v>0</v>
      </c>
    </row>
    <row r="25" spans="1:14" ht="59.25" customHeight="1">
      <c r="A25" s="4">
        <v>10</v>
      </c>
      <c r="B25" s="24"/>
      <c r="C25" s="25" t="s">
        <v>32</v>
      </c>
      <c r="D25" s="24" t="s">
        <v>30</v>
      </c>
      <c r="E25" s="24">
        <v>2</v>
      </c>
      <c r="F25" s="26" t="s">
        <v>26</v>
      </c>
      <c r="G25" s="26" t="s">
        <v>26</v>
      </c>
      <c r="H25" s="24" t="s">
        <v>26</v>
      </c>
      <c r="I25" s="24" t="s">
        <v>26</v>
      </c>
      <c r="J25" s="24" t="s">
        <v>26</v>
      </c>
      <c r="K25" s="13"/>
      <c r="L25" s="10">
        <f t="shared" si="2"/>
        <v>0</v>
      </c>
      <c r="M25" s="11"/>
      <c r="N25" s="10">
        <f t="shared" si="3"/>
        <v>0</v>
      </c>
    </row>
    <row r="26" spans="1:14" ht="60.75" customHeight="1">
      <c r="A26" s="4">
        <v>11</v>
      </c>
      <c r="B26" s="24"/>
      <c r="C26" s="25" t="s">
        <v>33</v>
      </c>
      <c r="D26" s="24" t="s">
        <v>30</v>
      </c>
      <c r="E26" s="24">
        <v>2</v>
      </c>
      <c r="F26" s="26" t="s">
        <v>26</v>
      </c>
      <c r="G26" s="26" t="s">
        <v>26</v>
      </c>
      <c r="H26" s="24" t="s">
        <v>26</v>
      </c>
      <c r="I26" s="24" t="s">
        <v>26</v>
      </c>
      <c r="J26" s="24" t="s">
        <v>26</v>
      </c>
      <c r="K26" s="13"/>
      <c r="L26" s="10">
        <f t="shared" si="2"/>
        <v>0</v>
      </c>
      <c r="M26" s="11"/>
      <c r="N26" s="10">
        <f t="shared" si="3"/>
        <v>0</v>
      </c>
    </row>
    <row r="27" spans="1:14" ht="35.25" customHeight="1">
      <c r="A27" s="4">
        <v>12</v>
      </c>
      <c r="B27" s="5"/>
      <c r="C27" s="6" t="s">
        <v>24</v>
      </c>
      <c r="D27" s="4" t="s">
        <v>15</v>
      </c>
      <c r="E27" s="7">
        <v>36</v>
      </c>
      <c r="F27" s="7" t="s">
        <v>34</v>
      </c>
      <c r="G27" s="8">
        <v>0.375</v>
      </c>
      <c r="H27" s="7">
        <v>18</v>
      </c>
      <c r="I27" s="7" t="s">
        <v>20</v>
      </c>
      <c r="J27" s="7">
        <v>75</v>
      </c>
      <c r="K27" s="13"/>
      <c r="L27" s="10">
        <f t="shared" si="2"/>
        <v>0</v>
      </c>
      <c r="M27" s="11"/>
      <c r="N27" s="10">
        <f t="shared" si="3"/>
        <v>0</v>
      </c>
    </row>
    <row r="28" spans="1:14" ht="38.25" customHeight="1">
      <c r="A28" s="4">
        <v>13</v>
      </c>
      <c r="B28" s="5"/>
      <c r="C28" s="6" t="s">
        <v>24</v>
      </c>
      <c r="D28" s="4" t="s">
        <v>15</v>
      </c>
      <c r="E28" s="7">
        <v>36</v>
      </c>
      <c r="F28" s="7" t="s">
        <v>34</v>
      </c>
      <c r="G28" s="8">
        <v>0.5</v>
      </c>
      <c r="H28" s="7">
        <v>22</v>
      </c>
      <c r="I28" s="7" t="s">
        <v>21</v>
      </c>
      <c r="J28" s="7">
        <v>90</v>
      </c>
      <c r="K28" s="13"/>
      <c r="L28" s="10">
        <f t="shared" si="2"/>
        <v>0</v>
      </c>
      <c r="M28" s="11"/>
      <c r="N28" s="10">
        <f t="shared" si="3"/>
        <v>0</v>
      </c>
    </row>
    <row r="29" spans="1:14" ht="34.5" customHeight="1">
      <c r="A29" s="4">
        <v>14</v>
      </c>
      <c r="B29" s="5"/>
      <c r="C29" s="6" t="s">
        <v>24</v>
      </c>
      <c r="D29" s="4" t="s">
        <v>15</v>
      </c>
      <c r="E29" s="7">
        <v>72</v>
      </c>
      <c r="F29" s="7" t="s">
        <v>25</v>
      </c>
      <c r="G29" s="8">
        <v>0.5</v>
      </c>
      <c r="H29" s="4">
        <v>37</v>
      </c>
      <c r="I29" s="7">
        <v>0</v>
      </c>
      <c r="J29" s="7">
        <v>75</v>
      </c>
      <c r="K29" s="13"/>
      <c r="L29" s="10">
        <f t="shared" si="2"/>
        <v>0</v>
      </c>
      <c r="M29" s="11"/>
      <c r="N29" s="10">
        <f t="shared" si="3"/>
        <v>0</v>
      </c>
    </row>
    <row r="30" spans="1:14" ht="34.5" customHeight="1">
      <c r="A30" s="4">
        <v>15</v>
      </c>
      <c r="B30" s="5"/>
      <c r="C30" s="6" t="s">
        <v>24</v>
      </c>
      <c r="D30" s="4" t="s">
        <v>15</v>
      </c>
      <c r="E30" s="7">
        <v>288</v>
      </c>
      <c r="F30" s="7" t="s">
        <v>35</v>
      </c>
      <c r="G30" s="8">
        <v>0.5</v>
      </c>
      <c r="H30" s="7">
        <v>40</v>
      </c>
      <c r="I30" s="7">
        <v>2</v>
      </c>
      <c r="J30" s="7">
        <v>90</v>
      </c>
      <c r="K30" s="13"/>
      <c r="L30" s="10">
        <f t="shared" si="2"/>
        <v>0</v>
      </c>
      <c r="M30" s="11"/>
      <c r="N30" s="10">
        <f t="shared" si="3"/>
        <v>0</v>
      </c>
    </row>
    <row r="31" spans="1:14" ht="51" customHeight="1">
      <c r="A31" s="4">
        <v>16</v>
      </c>
      <c r="B31" s="4"/>
      <c r="C31" s="6" t="s">
        <v>24</v>
      </c>
      <c r="D31" s="4" t="s">
        <v>15</v>
      </c>
      <c r="E31" s="4">
        <v>48</v>
      </c>
      <c r="F31" s="26" t="s">
        <v>36</v>
      </c>
      <c r="G31" s="8">
        <v>0.5</v>
      </c>
      <c r="H31" s="4">
        <v>37</v>
      </c>
      <c r="I31" s="7">
        <v>5</v>
      </c>
      <c r="J31" s="7">
        <v>75</v>
      </c>
      <c r="K31" s="13"/>
      <c r="L31" s="10">
        <f t="shared" si="2"/>
        <v>0</v>
      </c>
      <c r="M31" s="11"/>
      <c r="N31" s="10">
        <f t="shared" si="3"/>
        <v>0</v>
      </c>
    </row>
    <row r="32" spans="1:14" ht="33.75" customHeight="1">
      <c r="A32" s="4">
        <v>17</v>
      </c>
      <c r="B32" s="4"/>
      <c r="C32" s="6" t="s">
        <v>24</v>
      </c>
      <c r="D32" s="4" t="s">
        <v>15</v>
      </c>
      <c r="E32" s="4">
        <v>36</v>
      </c>
      <c r="F32" s="4" t="s">
        <v>25</v>
      </c>
      <c r="G32" s="8">
        <v>0.5</v>
      </c>
      <c r="H32" s="4">
        <v>40</v>
      </c>
      <c r="I32" s="4">
        <v>5</v>
      </c>
      <c r="J32" s="4">
        <v>75</v>
      </c>
      <c r="K32" s="13"/>
      <c r="L32" s="10">
        <f t="shared" si="2"/>
        <v>0</v>
      </c>
      <c r="M32" s="11"/>
      <c r="N32" s="10">
        <f t="shared" si="3"/>
        <v>0</v>
      </c>
    </row>
    <row r="33" spans="1:14" ht="28.5" customHeight="1">
      <c r="A33" s="58"/>
      <c r="B33" s="58"/>
      <c r="C33" s="58"/>
      <c r="D33" s="58"/>
      <c r="E33" s="58"/>
      <c r="F33" s="58"/>
      <c r="G33" s="58"/>
      <c r="H33" s="58"/>
      <c r="I33" s="59" t="s">
        <v>37</v>
      </c>
      <c r="J33" s="59"/>
      <c r="K33" s="59"/>
      <c r="L33" s="15">
        <f>SUM(L16:L32)</f>
        <v>0</v>
      </c>
      <c r="M33" s="16"/>
      <c r="N33" s="15">
        <f>SUM(N16:N32)</f>
        <v>0</v>
      </c>
    </row>
    <row r="34" spans="1:14" ht="28.5" customHeight="1">
      <c r="A34" s="22"/>
      <c r="B34" s="17" t="s">
        <v>23</v>
      </c>
      <c r="C34" s="18"/>
      <c r="D34" s="19"/>
      <c r="E34" s="22"/>
      <c r="F34" s="22"/>
      <c r="G34" s="27"/>
      <c r="H34" s="22"/>
      <c r="I34" s="22"/>
      <c r="J34" s="22"/>
      <c r="K34" s="28"/>
      <c r="L34" s="29"/>
      <c r="M34" s="30"/>
      <c r="N34" s="29"/>
    </row>
    <row r="35" spans="1:14" ht="28.5" customHeight="1">
      <c r="A35" s="22"/>
      <c r="B35" s="22"/>
      <c r="C35" s="31"/>
      <c r="D35" s="22"/>
      <c r="E35" s="22"/>
      <c r="F35" s="22"/>
      <c r="G35" s="27"/>
      <c r="H35" s="22"/>
      <c r="I35" s="22"/>
      <c r="J35" s="22"/>
      <c r="K35" s="28"/>
      <c r="L35" s="29"/>
      <c r="M35" s="30"/>
      <c r="N35" s="29"/>
    </row>
    <row r="36" spans="1:14" ht="28.5" customHeight="1">
      <c r="A36" s="57" t="s">
        <v>98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42.75" customHeight="1">
      <c r="A37" s="3" t="s">
        <v>0</v>
      </c>
      <c r="B37" s="3" t="s">
        <v>1</v>
      </c>
      <c r="C37" s="3" t="s">
        <v>2</v>
      </c>
      <c r="D37" s="3" t="s">
        <v>3</v>
      </c>
      <c r="E37" s="3" t="s">
        <v>4</v>
      </c>
      <c r="F37" s="3" t="s">
        <v>5</v>
      </c>
      <c r="G37" s="3" t="s">
        <v>6</v>
      </c>
      <c r="H37" s="3" t="s">
        <v>7</v>
      </c>
      <c r="I37" s="3" t="s">
        <v>8</v>
      </c>
      <c r="J37" s="3" t="s">
        <v>9</v>
      </c>
      <c r="K37" s="3" t="s">
        <v>10</v>
      </c>
      <c r="L37" s="3" t="s">
        <v>11</v>
      </c>
      <c r="M37" s="3" t="s">
        <v>12</v>
      </c>
      <c r="N37" s="3" t="s">
        <v>13</v>
      </c>
    </row>
    <row r="38" spans="1:14" ht="47.25" customHeight="1">
      <c r="A38" s="4">
        <v>1</v>
      </c>
      <c r="B38" s="4"/>
      <c r="C38" s="6" t="s">
        <v>38</v>
      </c>
      <c r="D38" s="4" t="s">
        <v>15</v>
      </c>
      <c r="E38" s="7">
        <v>108</v>
      </c>
      <c r="F38" s="7" t="s">
        <v>16</v>
      </c>
      <c r="G38" s="8">
        <v>0.375</v>
      </c>
      <c r="H38" s="7">
        <v>24</v>
      </c>
      <c r="I38" s="7" t="s">
        <v>21</v>
      </c>
      <c r="J38" s="4" t="s">
        <v>39</v>
      </c>
      <c r="K38" s="13"/>
      <c r="L38" s="10">
        <f>K38*E38</f>
        <v>0</v>
      </c>
      <c r="M38" s="11"/>
      <c r="N38" s="10">
        <f>L38+(L38*M38/100)</f>
        <v>0</v>
      </c>
    </row>
    <row r="39" spans="1:14" ht="28.5" customHeight="1">
      <c r="A39" s="58"/>
      <c r="B39" s="58"/>
      <c r="C39" s="58"/>
      <c r="D39" s="58"/>
      <c r="E39" s="58"/>
      <c r="F39" s="58"/>
      <c r="G39" s="58"/>
      <c r="H39" s="58"/>
      <c r="I39" s="59" t="s">
        <v>40</v>
      </c>
      <c r="J39" s="59"/>
      <c r="K39" s="59"/>
      <c r="L39" s="15">
        <f>SUM(L38)</f>
        <v>0</v>
      </c>
      <c r="M39" s="16"/>
      <c r="N39" s="15">
        <f>SUM(N38)</f>
        <v>0</v>
      </c>
    </row>
    <row r="40" spans="1:14" ht="28.5" customHeight="1">
      <c r="A40" s="14"/>
      <c r="B40" s="17" t="s">
        <v>23</v>
      </c>
      <c r="C40" s="18"/>
      <c r="D40" s="19"/>
      <c r="E40" s="14"/>
      <c r="F40" s="14"/>
      <c r="G40" s="14"/>
      <c r="H40" s="22"/>
      <c r="I40" s="20"/>
      <c r="J40" s="20"/>
      <c r="K40" s="20"/>
      <c r="L40" s="21"/>
      <c r="M40" s="16"/>
      <c r="N40" s="21"/>
    </row>
    <row r="41" spans="1:14" ht="28.5" customHeight="1">
      <c r="A41" s="22"/>
      <c r="B41" s="22"/>
      <c r="C41" s="31"/>
      <c r="D41" s="22"/>
      <c r="E41" s="32"/>
      <c r="F41" s="32"/>
      <c r="G41" s="27"/>
      <c r="H41" s="32"/>
      <c r="I41" s="32"/>
      <c r="J41" s="22"/>
      <c r="K41" s="28"/>
      <c r="L41" s="29"/>
      <c r="M41" s="30"/>
      <c r="N41" s="29"/>
    </row>
    <row r="42" spans="1:14" ht="28.5" customHeight="1">
      <c r="A42" s="14"/>
      <c r="B42" s="14"/>
      <c r="C42" s="14"/>
      <c r="D42" s="14"/>
      <c r="E42" s="22"/>
      <c r="F42" s="22"/>
      <c r="G42" s="22"/>
      <c r="H42" s="22"/>
      <c r="I42" s="20"/>
      <c r="J42" s="20"/>
      <c r="K42" s="20"/>
      <c r="L42" s="21"/>
      <c r="M42" s="16"/>
      <c r="N42" s="21"/>
    </row>
    <row r="43" spans="1:14" ht="29.25" customHeight="1">
      <c r="A43" s="57" t="s">
        <v>97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ht="42.75" customHeight="1">
      <c r="A44" s="3" t="s">
        <v>0</v>
      </c>
      <c r="B44" s="3" t="s">
        <v>1</v>
      </c>
      <c r="C44" s="3" t="s">
        <v>2</v>
      </c>
      <c r="D44" s="3" t="s">
        <v>3</v>
      </c>
      <c r="E44" s="3" t="s">
        <v>4</v>
      </c>
      <c r="F44" s="3" t="s">
        <v>5</v>
      </c>
      <c r="G44" s="3" t="s">
        <v>6</v>
      </c>
      <c r="H44" s="3" t="s">
        <v>7</v>
      </c>
      <c r="I44" s="3" t="s">
        <v>8</v>
      </c>
      <c r="J44" s="3" t="s">
        <v>9</v>
      </c>
      <c r="K44" s="3" t="s">
        <v>10</v>
      </c>
      <c r="L44" s="3" t="s">
        <v>11</v>
      </c>
      <c r="M44" s="3" t="s">
        <v>12</v>
      </c>
      <c r="N44" s="3" t="s">
        <v>13</v>
      </c>
    </row>
    <row r="45" spans="1:14" ht="57" customHeight="1">
      <c r="A45" s="4">
        <v>1</v>
      </c>
      <c r="B45" s="5"/>
      <c r="C45" s="6" t="s">
        <v>42</v>
      </c>
      <c r="D45" s="4" t="s">
        <v>15</v>
      </c>
      <c r="E45" s="7">
        <v>24</v>
      </c>
      <c r="F45" s="7" t="s">
        <v>43</v>
      </c>
      <c r="G45" s="8">
        <v>0.375</v>
      </c>
      <c r="H45" s="7">
        <v>100</v>
      </c>
      <c r="I45" s="8" t="s">
        <v>26</v>
      </c>
      <c r="J45" s="7">
        <v>90</v>
      </c>
      <c r="K45" s="13"/>
      <c r="L45" s="10">
        <f>K45*E45</f>
        <v>0</v>
      </c>
      <c r="M45" s="11"/>
      <c r="N45" s="10">
        <f>L45+(L45*M45/100)</f>
        <v>0</v>
      </c>
    </row>
    <row r="46" spans="1:14" ht="39" customHeight="1">
      <c r="A46" s="4">
        <v>2</v>
      </c>
      <c r="B46" s="5"/>
      <c r="C46" s="6" t="s">
        <v>44</v>
      </c>
      <c r="D46" s="4" t="s">
        <v>15</v>
      </c>
      <c r="E46" s="7">
        <v>12</v>
      </c>
      <c r="F46" s="7" t="s">
        <v>16</v>
      </c>
      <c r="G46" s="8">
        <v>0.5</v>
      </c>
      <c r="H46" s="7">
        <v>120</v>
      </c>
      <c r="I46" s="7">
        <v>7</v>
      </c>
      <c r="J46" s="7">
        <v>60</v>
      </c>
      <c r="K46" s="13"/>
      <c r="L46" s="10">
        <f>K46*E46</f>
        <v>0</v>
      </c>
      <c r="M46" s="11"/>
      <c r="N46" s="10">
        <f>L46+(L46*M46/100)</f>
        <v>0</v>
      </c>
    </row>
    <row r="47" spans="1:14" ht="28.5" customHeight="1">
      <c r="A47" s="58"/>
      <c r="B47" s="58"/>
      <c r="C47" s="58"/>
      <c r="D47" s="58"/>
      <c r="E47" s="58"/>
      <c r="F47" s="58"/>
      <c r="G47" s="58"/>
      <c r="H47" s="58"/>
      <c r="I47" s="59" t="s">
        <v>41</v>
      </c>
      <c r="J47" s="59"/>
      <c r="K47" s="59"/>
      <c r="L47" s="15">
        <f>SUM(L45:L46)</f>
        <v>0</v>
      </c>
      <c r="M47" s="16"/>
      <c r="N47" s="15">
        <f>SUM(N45:N46)</f>
        <v>0</v>
      </c>
    </row>
    <row r="48" spans="1:14" ht="27.75" customHeight="1">
      <c r="A48" s="33"/>
      <c r="B48" s="17" t="s">
        <v>23</v>
      </c>
      <c r="C48" s="18"/>
      <c r="D48" s="19"/>
      <c r="E48" s="34"/>
      <c r="F48" s="35"/>
      <c r="G48" s="35"/>
      <c r="H48" s="35"/>
      <c r="I48" s="36"/>
      <c r="J48" s="36"/>
      <c r="K48" s="36"/>
      <c r="L48" s="37"/>
      <c r="M48" s="38"/>
      <c r="N48" s="37"/>
    </row>
    <row r="49" spans="1:14" ht="9.75" customHeight="1">
      <c r="A49" s="33"/>
      <c r="B49" s="33"/>
      <c r="C49" s="34"/>
      <c r="D49" s="34"/>
      <c r="E49" s="34"/>
      <c r="F49" s="34"/>
      <c r="G49" s="35"/>
      <c r="H49" s="35"/>
      <c r="I49" s="36"/>
      <c r="J49" s="36"/>
      <c r="K49" s="36"/>
      <c r="L49" s="37"/>
      <c r="M49" s="38"/>
      <c r="N49" s="37"/>
    </row>
    <row r="50" spans="1:14" ht="28.5" customHeight="1">
      <c r="A50" s="57" t="s">
        <v>94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1:14" ht="42.75" customHeight="1">
      <c r="A51" s="3" t="s">
        <v>0</v>
      </c>
      <c r="B51" s="3" t="s">
        <v>1</v>
      </c>
      <c r="C51" s="3" t="s">
        <v>2</v>
      </c>
      <c r="D51" s="3" t="s">
        <v>3</v>
      </c>
      <c r="E51" s="3" t="s">
        <v>4</v>
      </c>
      <c r="F51" s="3" t="s">
        <v>5</v>
      </c>
      <c r="G51" s="3" t="s">
        <v>6</v>
      </c>
      <c r="H51" s="3" t="s">
        <v>7</v>
      </c>
      <c r="I51" s="3" t="s">
        <v>8</v>
      </c>
      <c r="J51" s="3" t="s">
        <v>9</v>
      </c>
      <c r="K51" s="3" t="s">
        <v>10</v>
      </c>
      <c r="L51" s="3" t="s">
        <v>11</v>
      </c>
      <c r="M51" s="3" t="s">
        <v>12</v>
      </c>
      <c r="N51" s="3" t="s">
        <v>13</v>
      </c>
    </row>
    <row r="52" spans="1:14" ht="72" customHeight="1">
      <c r="A52" s="39">
        <v>1</v>
      </c>
      <c r="B52" s="39"/>
      <c r="C52" s="40" t="s">
        <v>46</v>
      </c>
      <c r="D52" s="39" t="s">
        <v>15</v>
      </c>
      <c r="E52" s="39">
        <v>72</v>
      </c>
      <c r="F52" s="41" t="s">
        <v>25</v>
      </c>
      <c r="G52" s="41" t="s">
        <v>47</v>
      </c>
      <c r="H52" s="39">
        <v>22</v>
      </c>
      <c r="I52" s="41" t="s">
        <v>18</v>
      </c>
      <c r="J52" s="39">
        <v>70</v>
      </c>
      <c r="K52" s="13"/>
      <c r="L52" s="42">
        <f aca="true" t="shared" si="4" ref="L52:L75">E52*K52</f>
        <v>0</v>
      </c>
      <c r="M52" s="11"/>
      <c r="N52" s="42">
        <f aca="true" t="shared" si="5" ref="N52:N75">L52+(L52*M52/100)</f>
        <v>0</v>
      </c>
    </row>
    <row r="53" spans="1:14" ht="72" customHeight="1">
      <c r="A53" s="39">
        <v>2</v>
      </c>
      <c r="B53" s="39"/>
      <c r="C53" s="43" t="s">
        <v>48</v>
      </c>
      <c r="D53" s="39" t="s">
        <v>15</v>
      </c>
      <c r="E53" s="39">
        <v>72</v>
      </c>
      <c r="F53" s="41" t="s">
        <v>25</v>
      </c>
      <c r="G53" s="41" t="s">
        <v>47</v>
      </c>
      <c r="H53" s="39">
        <v>26</v>
      </c>
      <c r="I53" s="41" t="s">
        <v>18</v>
      </c>
      <c r="J53" s="39">
        <v>70</v>
      </c>
      <c r="K53" s="13"/>
      <c r="L53" s="42">
        <f t="shared" si="4"/>
        <v>0</v>
      </c>
      <c r="M53" s="11"/>
      <c r="N53" s="42">
        <f t="shared" si="5"/>
        <v>0</v>
      </c>
    </row>
    <row r="54" spans="1:14" ht="68.25" customHeight="1">
      <c r="A54" s="39">
        <v>3</v>
      </c>
      <c r="B54" s="39"/>
      <c r="C54" s="43" t="s">
        <v>48</v>
      </c>
      <c r="D54" s="39" t="s">
        <v>15</v>
      </c>
      <c r="E54" s="39">
        <v>36</v>
      </c>
      <c r="F54" s="41" t="s">
        <v>25</v>
      </c>
      <c r="G54" s="41" t="s">
        <v>47</v>
      </c>
      <c r="H54" s="39">
        <v>22</v>
      </c>
      <c r="I54" s="41" t="s">
        <v>20</v>
      </c>
      <c r="J54" s="39">
        <v>70</v>
      </c>
      <c r="K54" s="13"/>
      <c r="L54" s="42">
        <f t="shared" si="4"/>
        <v>0</v>
      </c>
      <c r="M54" s="11"/>
      <c r="N54" s="42">
        <f t="shared" si="5"/>
        <v>0</v>
      </c>
    </row>
    <row r="55" spans="1:14" ht="70.5" customHeight="1">
      <c r="A55" s="39">
        <v>4</v>
      </c>
      <c r="B55" s="39"/>
      <c r="C55" s="43" t="s">
        <v>48</v>
      </c>
      <c r="D55" s="39" t="s">
        <v>15</v>
      </c>
      <c r="E55" s="39">
        <v>144</v>
      </c>
      <c r="F55" s="41" t="s">
        <v>25</v>
      </c>
      <c r="G55" s="41" t="s">
        <v>47</v>
      </c>
      <c r="H55" s="39">
        <v>26</v>
      </c>
      <c r="I55" s="41" t="s">
        <v>20</v>
      </c>
      <c r="J55" s="39">
        <v>70</v>
      </c>
      <c r="K55" s="13"/>
      <c r="L55" s="42">
        <f t="shared" si="4"/>
        <v>0</v>
      </c>
      <c r="M55" s="11"/>
      <c r="N55" s="42">
        <f t="shared" si="5"/>
        <v>0</v>
      </c>
    </row>
    <row r="56" spans="1:14" ht="72.75" customHeight="1">
      <c r="A56" s="39">
        <v>5</v>
      </c>
      <c r="B56" s="39"/>
      <c r="C56" s="43" t="s">
        <v>48</v>
      </c>
      <c r="D56" s="39" t="s">
        <v>15</v>
      </c>
      <c r="E56" s="39">
        <v>36</v>
      </c>
      <c r="F56" s="41" t="s">
        <v>49</v>
      </c>
      <c r="G56" s="41" t="s">
        <v>47</v>
      </c>
      <c r="H56" s="39">
        <v>26</v>
      </c>
      <c r="I56" s="41" t="s">
        <v>20</v>
      </c>
      <c r="J56" s="39" t="s">
        <v>50</v>
      </c>
      <c r="K56" s="13"/>
      <c r="L56" s="42">
        <f t="shared" si="4"/>
        <v>0</v>
      </c>
      <c r="M56" s="11"/>
      <c r="N56" s="42">
        <f t="shared" si="5"/>
        <v>0</v>
      </c>
    </row>
    <row r="57" spans="1:14" ht="75" customHeight="1">
      <c r="A57" s="39">
        <v>6</v>
      </c>
      <c r="B57" s="39"/>
      <c r="C57" s="43" t="s">
        <v>48</v>
      </c>
      <c r="D57" s="39" t="s">
        <v>15</v>
      </c>
      <c r="E57" s="39">
        <v>288</v>
      </c>
      <c r="F57" s="41" t="s">
        <v>25</v>
      </c>
      <c r="G57" s="41" t="s">
        <v>47</v>
      </c>
      <c r="H57" s="39">
        <v>37</v>
      </c>
      <c r="I57" s="41" t="s">
        <v>20</v>
      </c>
      <c r="J57" s="39">
        <v>90</v>
      </c>
      <c r="K57" s="13"/>
      <c r="L57" s="42">
        <f t="shared" si="4"/>
        <v>0</v>
      </c>
      <c r="M57" s="11"/>
      <c r="N57" s="42">
        <f t="shared" si="5"/>
        <v>0</v>
      </c>
    </row>
    <row r="58" spans="1:14" ht="73.5" customHeight="1">
      <c r="A58" s="39">
        <v>7</v>
      </c>
      <c r="B58" s="39"/>
      <c r="C58" s="43" t="s">
        <v>48</v>
      </c>
      <c r="D58" s="39" t="s">
        <v>15</v>
      </c>
      <c r="E58" s="39">
        <v>396</v>
      </c>
      <c r="F58" s="41" t="s">
        <v>25</v>
      </c>
      <c r="G58" s="41" t="s">
        <v>47</v>
      </c>
      <c r="H58" s="39">
        <v>26</v>
      </c>
      <c r="I58" s="41" t="s">
        <v>21</v>
      </c>
      <c r="J58" s="39">
        <v>70</v>
      </c>
      <c r="K58" s="13"/>
      <c r="L58" s="42">
        <f t="shared" si="4"/>
        <v>0</v>
      </c>
      <c r="M58" s="11"/>
      <c r="N58" s="42">
        <f t="shared" si="5"/>
        <v>0</v>
      </c>
    </row>
    <row r="59" spans="1:14" ht="66" customHeight="1">
      <c r="A59" s="39">
        <v>8</v>
      </c>
      <c r="B59" s="24"/>
      <c r="C59" s="43" t="s">
        <v>48</v>
      </c>
      <c r="D59" s="24" t="s">
        <v>15</v>
      </c>
      <c r="E59" s="24">
        <v>540</v>
      </c>
      <c r="F59" s="26" t="s">
        <v>51</v>
      </c>
      <c r="G59" s="26" t="s">
        <v>47</v>
      </c>
      <c r="H59" s="24">
        <v>40</v>
      </c>
      <c r="I59" s="26" t="s">
        <v>21</v>
      </c>
      <c r="J59" s="24">
        <v>90</v>
      </c>
      <c r="K59" s="9"/>
      <c r="L59" s="42">
        <f t="shared" si="4"/>
        <v>0</v>
      </c>
      <c r="M59" s="11"/>
      <c r="N59" s="42">
        <f t="shared" si="5"/>
        <v>0</v>
      </c>
    </row>
    <row r="60" spans="1:14" ht="75.75" customHeight="1">
      <c r="A60" s="39">
        <v>9</v>
      </c>
      <c r="B60" s="24"/>
      <c r="C60" s="43" t="s">
        <v>48</v>
      </c>
      <c r="D60" s="24" t="s">
        <v>15</v>
      </c>
      <c r="E60" s="24">
        <v>324</v>
      </c>
      <c r="F60" s="26" t="s">
        <v>25</v>
      </c>
      <c r="G60" s="26" t="s">
        <v>47</v>
      </c>
      <c r="H60" s="24">
        <v>48</v>
      </c>
      <c r="I60" s="26" t="s">
        <v>21</v>
      </c>
      <c r="J60" s="24">
        <v>90</v>
      </c>
      <c r="K60" s="9"/>
      <c r="L60" s="42">
        <f t="shared" si="4"/>
        <v>0</v>
      </c>
      <c r="M60" s="11"/>
      <c r="N60" s="42">
        <f t="shared" si="5"/>
        <v>0</v>
      </c>
    </row>
    <row r="61" spans="1:14" ht="67.5" customHeight="1">
      <c r="A61" s="39">
        <v>10</v>
      </c>
      <c r="B61" s="39"/>
      <c r="C61" s="43" t="s">
        <v>48</v>
      </c>
      <c r="D61" s="39" t="s">
        <v>15</v>
      </c>
      <c r="E61" s="39">
        <v>144</v>
      </c>
      <c r="F61" s="41" t="s">
        <v>25</v>
      </c>
      <c r="G61" s="41" t="s">
        <v>47</v>
      </c>
      <c r="H61" s="39">
        <v>30</v>
      </c>
      <c r="I61" s="41" t="s">
        <v>52</v>
      </c>
      <c r="J61" s="39">
        <v>70</v>
      </c>
      <c r="K61" s="13"/>
      <c r="L61" s="42">
        <f t="shared" si="4"/>
        <v>0</v>
      </c>
      <c r="M61" s="11"/>
      <c r="N61" s="42">
        <f t="shared" si="5"/>
        <v>0</v>
      </c>
    </row>
    <row r="62" spans="1:14" ht="79.5" customHeight="1">
      <c r="A62" s="39">
        <v>11</v>
      </c>
      <c r="B62" s="39"/>
      <c r="C62" s="43" t="s">
        <v>48</v>
      </c>
      <c r="D62" s="39" t="s">
        <v>15</v>
      </c>
      <c r="E62" s="39">
        <v>360</v>
      </c>
      <c r="F62" s="41" t="s">
        <v>51</v>
      </c>
      <c r="G62" s="41" t="s">
        <v>47</v>
      </c>
      <c r="H62" s="39">
        <v>40</v>
      </c>
      <c r="I62" s="41" t="s">
        <v>52</v>
      </c>
      <c r="J62" s="39">
        <v>90</v>
      </c>
      <c r="K62" s="13"/>
      <c r="L62" s="42">
        <f t="shared" si="4"/>
        <v>0</v>
      </c>
      <c r="M62" s="11"/>
      <c r="N62" s="42">
        <f t="shared" si="5"/>
        <v>0</v>
      </c>
    </row>
    <row r="63" spans="1:14" ht="73.5" customHeight="1">
      <c r="A63" s="39">
        <v>12</v>
      </c>
      <c r="B63" s="39"/>
      <c r="C63" s="43" t="s">
        <v>48</v>
      </c>
      <c r="D63" s="39" t="s">
        <v>15</v>
      </c>
      <c r="E63" s="39">
        <v>72</v>
      </c>
      <c r="F63" s="41" t="s">
        <v>53</v>
      </c>
      <c r="G63" s="41" t="s">
        <v>26</v>
      </c>
      <c r="H63" s="39">
        <v>40</v>
      </c>
      <c r="I63" s="41" t="s">
        <v>54</v>
      </c>
      <c r="J63" s="39">
        <v>70</v>
      </c>
      <c r="K63" s="13"/>
      <c r="L63" s="42">
        <f t="shared" si="4"/>
        <v>0</v>
      </c>
      <c r="M63" s="11"/>
      <c r="N63" s="42">
        <f t="shared" si="5"/>
        <v>0</v>
      </c>
    </row>
    <row r="64" spans="1:14" ht="75.75" customHeight="1">
      <c r="A64" s="39">
        <v>13</v>
      </c>
      <c r="B64" s="39"/>
      <c r="C64" s="43" t="s">
        <v>48</v>
      </c>
      <c r="D64" s="39" t="s">
        <v>15</v>
      </c>
      <c r="E64" s="39">
        <v>288</v>
      </c>
      <c r="F64" s="41" t="s">
        <v>51</v>
      </c>
      <c r="G64" s="41" t="s">
        <v>47</v>
      </c>
      <c r="H64" s="39">
        <v>40</v>
      </c>
      <c r="I64" s="41" t="s">
        <v>54</v>
      </c>
      <c r="J64" s="39">
        <v>90</v>
      </c>
      <c r="K64" s="13"/>
      <c r="L64" s="42">
        <f t="shared" si="4"/>
        <v>0</v>
      </c>
      <c r="M64" s="11"/>
      <c r="N64" s="42">
        <f t="shared" si="5"/>
        <v>0</v>
      </c>
    </row>
    <row r="65" spans="1:14" ht="75" customHeight="1">
      <c r="A65" s="39">
        <v>14</v>
      </c>
      <c r="B65" s="39"/>
      <c r="C65" s="43" t="s">
        <v>48</v>
      </c>
      <c r="D65" s="39" t="s">
        <v>15</v>
      </c>
      <c r="E65" s="39">
        <v>432</v>
      </c>
      <c r="F65" s="41" t="s">
        <v>51</v>
      </c>
      <c r="G65" s="41" t="s">
        <v>47</v>
      </c>
      <c r="H65" s="39">
        <v>40</v>
      </c>
      <c r="I65" s="41" t="s">
        <v>55</v>
      </c>
      <c r="J65" s="39">
        <v>90</v>
      </c>
      <c r="K65" s="13"/>
      <c r="L65" s="42">
        <f t="shared" si="4"/>
        <v>0</v>
      </c>
      <c r="M65" s="11"/>
      <c r="N65" s="42">
        <f t="shared" si="5"/>
        <v>0</v>
      </c>
    </row>
    <row r="66" spans="1:14" ht="74.25" customHeight="1">
      <c r="A66" s="39">
        <v>15</v>
      </c>
      <c r="B66" s="39"/>
      <c r="C66" s="43" t="s">
        <v>48</v>
      </c>
      <c r="D66" s="39" t="s">
        <v>15</v>
      </c>
      <c r="E66" s="39">
        <v>648</v>
      </c>
      <c r="F66" s="41" t="s">
        <v>25</v>
      </c>
      <c r="G66" s="41" t="s">
        <v>47</v>
      </c>
      <c r="H66" s="39">
        <v>48</v>
      </c>
      <c r="I66" s="41" t="s">
        <v>55</v>
      </c>
      <c r="J66" s="39">
        <v>90</v>
      </c>
      <c r="K66" s="13"/>
      <c r="L66" s="42">
        <f t="shared" si="4"/>
        <v>0</v>
      </c>
      <c r="M66" s="11"/>
      <c r="N66" s="42">
        <f t="shared" si="5"/>
        <v>0</v>
      </c>
    </row>
    <row r="67" spans="1:14" ht="74.25" customHeight="1">
      <c r="A67" s="39">
        <v>16</v>
      </c>
      <c r="B67" s="39"/>
      <c r="C67" s="43" t="s">
        <v>48</v>
      </c>
      <c r="D67" s="39" t="s">
        <v>15</v>
      </c>
      <c r="E67" s="39">
        <v>108</v>
      </c>
      <c r="F67" s="41" t="s">
        <v>26</v>
      </c>
      <c r="G67" s="41" t="s">
        <v>26</v>
      </c>
      <c r="H67" s="39" t="s">
        <v>26</v>
      </c>
      <c r="I67" s="41" t="s">
        <v>20</v>
      </c>
      <c r="J67" s="39" t="s">
        <v>28</v>
      </c>
      <c r="K67" s="13"/>
      <c r="L67" s="42">
        <f t="shared" si="4"/>
        <v>0</v>
      </c>
      <c r="M67" s="11"/>
      <c r="N67" s="42">
        <f t="shared" si="5"/>
        <v>0</v>
      </c>
    </row>
    <row r="68" spans="1:14" ht="74.25" customHeight="1">
      <c r="A68" s="39">
        <v>17</v>
      </c>
      <c r="B68" s="39"/>
      <c r="C68" s="43" t="s">
        <v>48</v>
      </c>
      <c r="D68" s="39" t="s">
        <v>15</v>
      </c>
      <c r="E68" s="39">
        <v>180</v>
      </c>
      <c r="F68" s="41" t="s">
        <v>26</v>
      </c>
      <c r="G68" s="41" t="s">
        <v>26</v>
      </c>
      <c r="H68" s="39" t="s">
        <v>26</v>
      </c>
      <c r="I68" s="41" t="s">
        <v>21</v>
      </c>
      <c r="J68" s="39" t="s">
        <v>28</v>
      </c>
      <c r="K68" s="13"/>
      <c r="L68" s="42">
        <f t="shared" si="4"/>
        <v>0</v>
      </c>
      <c r="M68" s="11"/>
      <c r="N68" s="42">
        <f t="shared" si="5"/>
        <v>0</v>
      </c>
    </row>
    <row r="69" spans="1:14" ht="73.5" customHeight="1">
      <c r="A69" s="39">
        <v>18</v>
      </c>
      <c r="B69" s="39"/>
      <c r="C69" s="43" t="s">
        <v>48</v>
      </c>
      <c r="D69" s="39" t="s">
        <v>15</v>
      </c>
      <c r="E69" s="39">
        <v>36</v>
      </c>
      <c r="F69" s="41" t="s">
        <v>26</v>
      </c>
      <c r="G69" s="41" t="s">
        <v>26</v>
      </c>
      <c r="H69" s="39" t="s">
        <v>26</v>
      </c>
      <c r="I69" s="41" t="s">
        <v>52</v>
      </c>
      <c r="J69" s="39" t="s">
        <v>28</v>
      </c>
      <c r="K69" s="13"/>
      <c r="L69" s="42">
        <f t="shared" si="4"/>
        <v>0</v>
      </c>
      <c r="M69" s="11"/>
      <c r="N69" s="42">
        <f t="shared" si="5"/>
        <v>0</v>
      </c>
    </row>
    <row r="70" spans="1:14" ht="77.25" customHeight="1">
      <c r="A70" s="39">
        <v>19</v>
      </c>
      <c r="B70" s="24"/>
      <c r="C70" s="43" t="s">
        <v>48</v>
      </c>
      <c r="D70" s="24" t="s">
        <v>15</v>
      </c>
      <c r="E70" s="24">
        <v>36</v>
      </c>
      <c r="F70" s="26" t="s">
        <v>26</v>
      </c>
      <c r="G70" s="26" t="s">
        <v>26</v>
      </c>
      <c r="H70" s="24" t="s">
        <v>26</v>
      </c>
      <c r="I70" s="26" t="s">
        <v>55</v>
      </c>
      <c r="J70" s="24" t="s">
        <v>56</v>
      </c>
      <c r="K70" s="13"/>
      <c r="L70" s="42">
        <f t="shared" si="4"/>
        <v>0</v>
      </c>
      <c r="M70" s="11"/>
      <c r="N70" s="42">
        <f t="shared" si="5"/>
        <v>0</v>
      </c>
    </row>
    <row r="71" spans="1:14" ht="75.75" customHeight="1">
      <c r="A71" s="39">
        <v>20</v>
      </c>
      <c r="B71" s="24"/>
      <c r="C71" s="43" t="s">
        <v>48</v>
      </c>
      <c r="D71" s="24" t="s">
        <v>15</v>
      </c>
      <c r="E71" s="24">
        <v>36</v>
      </c>
      <c r="F71" s="26" t="s">
        <v>26</v>
      </c>
      <c r="G71" s="26" t="s">
        <v>26</v>
      </c>
      <c r="H71" s="24" t="s">
        <v>26</v>
      </c>
      <c r="I71" s="26" t="s">
        <v>55</v>
      </c>
      <c r="J71" s="24">
        <v>150</v>
      </c>
      <c r="K71" s="13"/>
      <c r="L71" s="42">
        <f t="shared" si="4"/>
        <v>0</v>
      </c>
      <c r="M71" s="11"/>
      <c r="N71" s="42">
        <f t="shared" si="5"/>
        <v>0</v>
      </c>
    </row>
    <row r="72" spans="1:14" ht="62.25" customHeight="1">
      <c r="A72" s="39">
        <v>21</v>
      </c>
      <c r="B72" s="24"/>
      <c r="C72" s="43" t="s">
        <v>57</v>
      </c>
      <c r="D72" s="24" t="s">
        <v>30</v>
      </c>
      <c r="E72" s="24">
        <v>2</v>
      </c>
      <c r="F72" s="26" t="s">
        <v>26</v>
      </c>
      <c r="G72" s="26" t="s">
        <v>26</v>
      </c>
      <c r="H72" s="24" t="s">
        <v>26</v>
      </c>
      <c r="I72" s="24" t="s">
        <v>26</v>
      </c>
      <c r="J72" s="24" t="s">
        <v>26</v>
      </c>
      <c r="K72" s="13"/>
      <c r="L72" s="42">
        <f t="shared" si="4"/>
        <v>0</v>
      </c>
      <c r="M72" s="11"/>
      <c r="N72" s="42">
        <f t="shared" si="5"/>
        <v>0</v>
      </c>
    </row>
    <row r="73" spans="1:14" ht="64.5" customHeight="1">
      <c r="A73" s="39">
        <v>22</v>
      </c>
      <c r="B73" s="24"/>
      <c r="C73" s="43" t="s">
        <v>58</v>
      </c>
      <c r="D73" s="24" t="s">
        <v>30</v>
      </c>
      <c r="E73" s="24">
        <v>2</v>
      </c>
      <c r="F73" s="26" t="s">
        <v>26</v>
      </c>
      <c r="G73" s="26" t="s">
        <v>26</v>
      </c>
      <c r="H73" s="24" t="s">
        <v>26</v>
      </c>
      <c r="I73" s="24" t="s">
        <v>26</v>
      </c>
      <c r="J73" s="24" t="s">
        <v>26</v>
      </c>
      <c r="K73" s="13"/>
      <c r="L73" s="42">
        <f t="shared" si="4"/>
        <v>0</v>
      </c>
      <c r="M73" s="11"/>
      <c r="N73" s="42">
        <f t="shared" si="5"/>
        <v>0</v>
      </c>
    </row>
    <row r="74" spans="1:14" ht="67.5" customHeight="1">
      <c r="A74" s="39">
        <v>23</v>
      </c>
      <c r="B74" s="24"/>
      <c r="C74" s="43" t="s">
        <v>59</v>
      </c>
      <c r="D74" s="24" t="s">
        <v>30</v>
      </c>
      <c r="E74" s="24">
        <v>2</v>
      </c>
      <c r="F74" s="26" t="s">
        <v>26</v>
      </c>
      <c r="G74" s="26" t="s">
        <v>26</v>
      </c>
      <c r="H74" s="24" t="s">
        <v>26</v>
      </c>
      <c r="I74" s="24" t="s">
        <v>26</v>
      </c>
      <c r="J74" s="24" t="s">
        <v>26</v>
      </c>
      <c r="K74" s="13"/>
      <c r="L74" s="42">
        <f t="shared" si="4"/>
        <v>0</v>
      </c>
      <c r="M74" s="11"/>
      <c r="N74" s="42">
        <f t="shared" si="5"/>
        <v>0</v>
      </c>
    </row>
    <row r="75" spans="1:14" ht="71.25" customHeight="1">
      <c r="A75" s="39">
        <v>24</v>
      </c>
      <c r="B75" s="24"/>
      <c r="C75" s="43" t="s">
        <v>60</v>
      </c>
      <c r="D75" s="24" t="s">
        <v>30</v>
      </c>
      <c r="E75" s="24">
        <v>2</v>
      </c>
      <c r="F75" s="26" t="s">
        <v>26</v>
      </c>
      <c r="G75" s="26" t="s">
        <v>26</v>
      </c>
      <c r="H75" s="24" t="s">
        <v>26</v>
      </c>
      <c r="I75" s="24" t="s">
        <v>26</v>
      </c>
      <c r="J75" s="24" t="s">
        <v>26</v>
      </c>
      <c r="K75" s="13"/>
      <c r="L75" s="42">
        <f t="shared" si="4"/>
        <v>0</v>
      </c>
      <c r="M75" s="11"/>
      <c r="N75" s="42">
        <f t="shared" si="5"/>
        <v>0</v>
      </c>
    </row>
    <row r="76" spans="1:14" ht="28.5" customHeight="1">
      <c r="A76" s="58"/>
      <c r="B76" s="58"/>
      <c r="C76" s="58"/>
      <c r="D76" s="58"/>
      <c r="E76" s="58"/>
      <c r="F76" s="58"/>
      <c r="G76" s="58"/>
      <c r="H76" s="58"/>
      <c r="I76" s="59" t="s">
        <v>45</v>
      </c>
      <c r="J76" s="59"/>
      <c r="K76" s="59"/>
      <c r="L76" s="15">
        <f>SUM(L52:L75)</f>
        <v>0</v>
      </c>
      <c r="M76" s="16"/>
      <c r="N76" s="15">
        <f>SUM(N52:N75)</f>
        <v>0</v>
      </c>
    </row>
    <row r="77" spans="1:14" ht="27.75" customHeight="1">
      <c r="A77" s="44"/>
      <c r="B77" s="17" t="s">
        <v>23</v>
      </c>
      <c r="C77" s="18"/>
      <c r="D77" s="19"/>
      <c r="E77" s="45"/>
      <c r="F77" s="46"/>
      <c r="G77" s="46"/>
      <c r="H77" s="45"/>
      <c r="I77" s="46"/>
      <c r="J77" s="45"/>
      <c r="K77" s="28"/>
      <c r="L77" s="47"/>
      <c r="M77" s="30"/>
      <c r="N77" s="47"/>
    </row>
    <row r="78" spans="1:14" ht="45" customHeight="1">
      <c r="A78" s="44"/>
      <c r="B78" s="45"/>
      <c r="C78" s="48"/>
      <c r="D78" s="45"/>
      <c r="E78" s="45"/>
      <c r="F78" s="46"/>
      <c r="G78" s="46"/>
      <c r="H78" s="45"/>
      <c r="I78" s="46"/>
      <c r="J78" s="45"/>
      <c r="K78" s="28"/>
      <c r="L78" s="47"/>
      <c r="M78" s="30"/>
      <c r="N78" s="47"/>
    </row>
    <row r="79" spans="1:14" ht="28.5" customHeight="1">
      <c r="A79" s="57" t="s">
        <v>95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1:14" ht="42.75" customHeight="1">
      <c r="A80" s="3" t="s">
        <v>0</v>
      </c>
      <c r="B80" s="3" t="s">
        <v>1</v>
      </c>
      <c r="C80" s="3" t="s">
        <v>2</v>
      </c>
      <c r="D80" s="3" t="s">
        <v>3</v>
      </c>
      <c r="E80" s="3" t="s">
        <v>4</v>
      </c>
      <c r="F80" s="3" t="s">
        <v>5</v>
      </c>
      <c r="G80" s="3" t="s">
        <v>6</v>
      </c>
      <c r="H80" s="3" t="s">
        <v>7</v>
      </c>
      <c r="I80" s="3" t="s">
        <v>8</v>
      </c>
      <c r="J80" s="3" t="s">
        <v>9</v>
      </c>
      <c r="K80" s="3" t="s">
        <v>10</v>
      </c>
      <c r="L80" s="3" t="s">
        <v>11</v>
      </c>
      <c r="M80" s="3" t="s">
        <v>12</v>
      </c>
      <c r="N80" s="3" t="s">
        <v>13</v>
      </c>
    </row>
    <row r="81" spans="1:14" ht="126" customHeight="1">
      <c r="A81" s="39">
        <v>1</v>
      </c>
      <c r="B81" s="24"/>
      <c r="C81" s="43" t="s">
        <v>61</v>
      </c>
      <c r="D81" s="39" t="s">
        <v>15</v>
      </c>
      <c r="E81" s="39">
        <v>144</v>
      </c>
      <c r="F81" s="41" t="s">
        <v>25</v>
      </c>
      <c r="G81" s="41" t="s">
        <v>47</v>
      </c>
      <c r="H81" s="24">
        <v>26</v>
      </c>
      <c r="I81" s="41" t="s">
        <v>20</v>
      </c>
      <c r="J81" s="39">
        <v>70</v>
      </c>
      <c r="K81" s="13"/>
      <c r="L81" s="42">
        <f>E81*K81</f>
        <v>0</v>
      </c>
      <c r="M81" s="11"/>
      <c r="N81" s="42">
        <f>L81+(L81*M81/100)</f>
        <v>0</v>
      </c>
    </row>
    <row r="82" spans="1:14" ht="122.25" customHeight="1">
      <c r="A82" s="39">
        <v>2</v>
      </c>
      <c r="B82" s="24"/>
      <c r="C82" s="43" t="s">
        <v>61</v>
      </c>
      <c r="D82" s="24" t="s">
        <v>15</v>
      </c>
      <c r="E82" s="24">
        <v>360</v>
      </c>
      <c r="F82" s="26" t="s">
        <v>25</v>
      </c>
      <c r="G82" s="26" t="s">
        <v>47</v>
      </c>
      <c r="H82" s="24">
        <v>48</v>
      </c>
      <c r="I82" s="26" t="s">
        <v>21</v>
      </c>
      <c r="J82" s="24">
        <v>90</v>
      </c>
      <c r="K82" s="9"/>
      <c r="L82" s="42">
        <f>E82*K82</f>
        <v>0</v>
      </c>
      <c r="M82" s="11"/>
      <c r="N82" s="42">
        <f>L82+(L82*M82/100)</f>
        <v>0</v>
      </c>
    </row>
    <row r="83" spans="1:14" ht="122.25" customHeight="1">
      <c r="A83" s="39">
        <v>3</v>
      </c>
      <c r="B83" s="24"/>
      <c r="C83" s="43" t="s">
        <v>61</v>
      </c>
      <c r="D83" s="39" t="s">
        <v>15</v>
      </c>
      <c r="E83" s="39">
        <v>648</v>
      </c>
      <c r="F83" s="41" t="s">
        <v>25</v>
      </c>
      <c r="G83" s="41" t="s">
        <v>47</v>
      </c>
      <c r="H83" s="24">
        <v>48</v>
      </c>
      <c r="I83" s="41" t="s">
        <v>55</v>
      </c>
      <c r="J83" s="39">
        <v>90</v>
      </c>
      <c r="K83" s="13"/>
      <c r="L83" s="42">
        <f>E83*K83</f>
        <v>0</v>
      </c>
      <c r="M83" s="11"/>
      <c r="N83" s="42">
        <f>L83+(L83*M83/100)</f>
        <v>0</v>
      </c>
    </row>
    <row r="84" spans="1:14" ht="28.5" customHeight="1">
      <c r="A84" s="58"/>
      <c r="B84" s="58"/>
      <c r="C84" s="58"/>
      <c r="D84" s="58"/>
      <c r="E84" s="58"/>
      <c r="F84" s="58"/>
      <c r="G84" s="58"/>
      <c r="H84" s="58"/>
      <c r="I84" s="59" t="s">
        <v>88</v>
      </c>
      <c r="J84" s="59"/>
      <c r="K84" s="59"/>
      <c r="L84" s="15">
        <f>SUM(L81:L83)</f>
        <v>0</v>
      </c>
      <c r="M84" s="16"/>
      <c r="N84" s="15">
        <f>SUM(N81:N83)</f>
        <v>0</v>
      </c>
    </row>
    <row r="85" spans="1:14" ht="44.25" customHeight="1">
      <c r="A85" s="44"/>
      <c r="B85" s="17" t="s">
        <v>23</v>
      </c>
      <c r="C85" s="18"/>
      <c r="D85" s="19"/>
      <c r="E85" s="45"/>
      <c r="F85" s="46"/>
      <c r="G85" s="46"/>
      <c r="H85" s="45"/>
      <c r="I85" s="46"/>
      <c r="J85" s="45"/>
      <c r="K85" s="28"/>
      <c r="L85" s="47"/>
      <c r="M85" s="30"/>
      <c r="N85" s="47"/>
    </row>
    <row r="86" spans="1:14" ht="28.5" customHeight="1">
      <c r="A86" s="44"/>
      <c r="B86" s="45"/>
      <c r="C86" s="48"/>
      <c r="D86" s="45"/>
      <c r="E86" s="45"/>
      <c r="F86" s="46"/>
      <c r="G86" s="46"/>
      <c r="H86" s="45"/>
      <c r="I86" s="46"/>
      <c r="J86" s="45"/>
      <c r="K86" s="28"/>
      <c r="L86" s="47"/>
      <c r="M86" s="30"/>
      <c r="N86" s="47"/>
    </row>
    <row r="87" spans="1:14" ht="28.5" customHeight="1">
      <c r="A87" s="44"/>
      <c r="B87" s="44"/>
      <c r="C87" s="48"/>
      <c r="D87" s="44"/>
      <c r="E87" s="44"/>
      <c r="F87" s="49"/>
      <c r="G87" s="49"/>
      <c r="H87" s="44"/>
      <c r="I87" s="49"/>
      <c r="J87" s="44"/>
      <c r="K87" s="28"/>
      <c r="L87" s="47"/>
      <c r="M87" s="30"/>
      <c r="N87" s="47"/>
    </row>
    <row r="88" spans="1:14" ht="28.5" customHeight="1">
      <c r="A88" s="57" t="s">
        <v>102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>
        <f>E88*K88</f>
        <v>0</v>
      </c>
      <c r="M88" s="57"/>
      <c r="N88" s="57"/>
    </row>
    <row r="89" spans="1:14" ht="42.75" customHeight="1">
      <c r="A89" s="3" t="s">
        <v>0</v>
      </c>
      <c r="B89" s="3" t="s">
        <v>1</v>
      </c>
      <c r="C89" s="3" t="s">
        <v>2</v>
      </c>
      <c r="D89" s="3" t="s">
        <v>3</v>
      </c>
      <c r="E89" s="3" t="s">
        <v>4</v>
      </c>
      <c r="F89" s="3" t="s">
        <v>5</v>
      </c>
      <c r="G89" s="3" t="s">
        <v>6</v>
      </c>
      <c r="H89" s="3" t="s">
        <v>7</v>
      </c>
      <c r="I89" s="3" t="s">
        <v>8</v>
      </c>
      <c r="J89" s="3" t="s">
        <v>9</v>
      </c>
      <c r="K89" s="3" t="s">
        <v>10</v>
      </c>
      <c r="L89" s="50" t="s">
        <v>11</v>
      </c>
      <c r="M89" s="3" t="s">
        <v>12</v>
      </c>
      <c r="N89" s="3" t="s">
        <v>13</v>
      </c>
    </row>
    <row r="90" spans="1:14" ht="73.5" customHeight="1">
      <c r="A90" s="39">
        <v>1</v>
      </c>
      <c r="B90" s="24"/>
      <c r="C90" s="43" t="s">
        <v>87</v>
      </c>
      <c r="D90" s="39" t="s">
        <v>15</v>
      </c>
      <c r="E90" s="39">
        <v>36</v>
      </c>
      <c r="F90" s="41" t="s">
        <v>25</v>
      </c>
      <c r="G90" s="41" t="s">
        <v>47</v>
      </c>
      <c r="H90" s="39">
        <v>48</v>
      </c>
      <c r="I90" s="41" t="s">
        <v>54</v>
      </c>
      <c r="J90" s="39" t="s">
        <v>64</v>
      </c>
      <c r="K90" s="13"/>
      <c r="L90" s="42">
        <f>E90*K90</f>
        <v>0</v>
      </c>
      <c r="M90" s="11"/>
      <c r="N90" s="42">
        <f>L90+(L90*M90/100)</f>
        <v>0</v>
      </c>
    </row>
    <row r="91" spans="1:14" ht="28.5" customHeight="1">
      <c r="A91" s="58"/>
      <c r="B91" s="58"/>
      <c r="C91" s="58"/>
      <c r="D91" s="58"/>
      <c r="E91" s="58"/>
      <c r="F91" s="58"/>
      <c r="G91" s="58"/>
      <c r="H91" s="58"/>
      <c r="I91" s="59" t="s">
        <v>62</v>
      </c>
      <c r="J91" s="59"/>
      <c r="K91" s="59"/>
      <c r="L91" s="15">
        <f>SUM(L90)</f>
        <v>0</v>
      </c>
      <c r="M91" s="16"/>
      <c r="N91" s="15">
        <f>SUM(N90)</f>
        <v>0</v>
      </c>
    </row>
    <row r="92" spans="1:14" ht="28.5" customHeight="1">
      <c r="A92" s="44"/>
      <c r="B92" s="17" t="s">
        <v>23</v>
      </c>
      <c r="C92" s="18"/>
      <c r="D92" s="19"/>
      <c r="E92" s="44"/>
      <c r="F92" s="49"/>
      <c r="G92" s="49"/>
      <c r="H92" s="44"/>
      <c r="I92" s="49"/>
      <c r="J92" s="44"/>
      <c r="K92" s="28"/>
      <c r="L92" s="47"/>
      <c r="M92" s="30"/>
      <c r="N92" s="47"/>
    </row>
    <row r="93" spans="1:14" ht="28.5" customHeight="1">
      <c r="A93" s="44"/>
      <c r="B93" s="45"/>
      <c r="C93" s="48"/>
      <c r="D93" s="44"/>
      <c r="E93" s="44"/>
      <c r="F93" s="49"/>
      <c r="G93" s="49"/>
      <c r="H93" s="44"/>
      <c r="I93" s="49"/>
      <c r="J93" s="44"/>
      <c r="K93" s="28"/>
      <c r="L93" s="47"/>
      <c r="M93" s="30"/>
      <c r="N93" s="47"/>
    </row>
    <row r="94" spans="1:14" ht="28.5" customHeight="1">
      <c r="A94" s="57" t="s">
        <v>96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</row>
    <row r="95" spans="1:14" ht="42.75" customHeight="1">
      <c r="A95" s="3" t="s">
        <v>0</v>
      </c>
      <c r="B95" s="3" t="s">
        <v>1</v>
      </c>
      <c r="C95" s="3" t="s">
        <v>2</v>
      </c>
      <c r="D95" s="3" t="s">
        <v>3</v>
      </c>
      <c r="E95" s="3" t="s">
        <v>4</v>
      </c>
      <c r="F95" s="3" t="s">
        <v>5</v>
      </c>
      <c r="G95" s="3" t="s">
        <v>6</v>
      </c>
      <c r="H95" s="3" t="s">
        <v>7</v>
      </c>
      <c r="I95" s="3" t="s">
        <v>8</v>
      </c>
      <c r="J95" s="3" t="s">
        <v>9</v>
      </c>
      <c r="K95" s="3" t="s">
        <v>10</v>
      </c>
      <c r="L95" s="3" t="s">
        <v>11</v>
      </c>
      <c r="M95" s="3" t="s">
        <v>12</v>
      </c>
      <c r="N95" s="3" t="s">
        <v>13</v>
      </c>
    </row>
    <row r="96" spans="1:14" ht="138.75" customHeight="1">
      <c r="A96" s="39">
        <v>1</v>
      </c>
      <c r="B96" s="24"/>
      <c r="C96" s="43" t="s">
        <v>65</v>
      </c>
      <c r="D96" s="39" t="s">
        <v>15</v>
      </c>
      <c r="E96" s="39">
        <v>36</v>
      </c>
      <c r="F96" s="7" t="s">
        <v>16</v>
      </c>
      <c r="G96" s="8">
        <v>0.375</v>
      </c>
      <c r="H96" s="4">
        <v>30</v>
      </c>
      <c r="I96" s="7" t="s">
        <v>20</v>
      </c>
      <c r="J96" s="7">
        <v>70</v>
      </c>
      <c r="K96" s="13"/>
      <c r="L96" s="42">
        <f>E96*K96</f>
        <v>0</v>
      </c>
      <c r="M96" s="11"/>
      <c r="N96" s="42">
        <f>L96+(L96*M96/100)</f>
        <v>0</v>
      </c>
    </row>
    <row r="97" spans="1:14" ht="108">
      <c r="A97" s="39">
        <v>2</v>
      </c>
      <c r="B97" s="24"/>
      <c r="C97" s="43" t="s">
        <v>65</v>
      </c>
      <c r="D97" s="39" t="s">
        <v>15</v>
      </c>
      <c r="E97" s="39">
        <v>36</v>
      </c>
      <c r="F97" s="7" t="s">
        <v>16</v>
      </c>
      <c r="G97" s="8">
        <v>0.375</v>
      </c>
      <c r="H97" s="4">
        <v>30</v>
      </c>
      <c r="I97" s="41" t="s">
        <v>21</v>
      </c>
      <c r="J97" s="7">
        <v>70</v>
      </c>
      <c r="K97" s="13"/>
      <c r="L97" s="42">
        <f>E97*K97</f>
        <v>0</v>
      </c>
      <c r="M97" s="11"/>
      <c r="N97" s="42">
        <f>L97+(L97*M97/100)</f>
        <v>0</v>
      </c>
    </row>
    <row r="98" spans="1:14" ht="28.5" customHeight="1">
      <c r="A98" s="58"/>
      <c r="B98" s="58"/>
      <c r="C98" s="58"/>
      <c r="D98" s="58"/>
      <c r="E98" s="58"/>
      <c r="F98" s="58"/>
      <c r="G98" s="58"/>
      <c r="H98" s="58"/>
      <c r="I98" s="59" t="s">
        <v>63</v>
      </c>
      <c r="J98" s="59"/>
      <c r="K98" s="59"/>
      <c r="L98" s="15">
        <f>SUM(L96:L97)</f>
        <v>0</v>
      </c>
      <c r="M98" s="16"/>
      <c r="N98" s="15">
        <f>SUM(N96:N97)</f>
        <v>0</v>
      </c>
    </row>
    <row r="99" spans="1:14" ht="28.5" customHeight="1">
      <c r="A99" s="44"/>
      <c r="B99" s="17" t="s">
        <v>23</v>
      </c>
      <c r="C99" s="18"/>
      <c r="D99" s="19"/>
      <c r="E99" s="44"/>
      <c r="F99" s="32"/>
      <c r="G99" s="27"/>
      <c r="H99" s="22"/>
      <c r="I99" s="49"/>
      <c r="J99" s="32"/>
      <c r="K99" s="28"/>
      <c r="L99" s="47"/>
      <c r="M99" s="30"/>
      <c r="N99" s="47"/>
    </row>
    <row r="100" spans="1:14" ht="28.5" customHeight="1">
      <c r="A100" s="44"/>
      <c r="B100" s="45"/>
      <c r="C100" s="48"/>
      <c r="D100" s="44"/>
      <c r="E100" s="44"/>
      <c r="F100" s="32"/>
      <c r="G100" s="27"/>
      <c r="H100" s="22"/>
      <c r="I100" s="49"/>
      <c r="J100" s="32"/>
      <c r="K100" s="28"/>
      <c r="L100" s="47"/>
      <c r="M100" s="30"/>
      <c r="N100" s="47"/>
    </row>
    <row r="101" spans="1:14" ht="27.75" customHeight="1">
      <c r="A101" s="33"/>
      <c r="B101" s="33"/>
      <c r="C101"/>
      <c r="D101"/>
      <c r="E101" s="34"/>
      <c r="F101" s="34"/>
      <c r="G101" s="34"/>
      <c r="H101" s="34"/>
      <c r="I101" s="34"/>
      <c r="J101" s="34"/>
      <c r="K101" s="52"/>
      <c r="L101" s="51"/>
      <c r="M101" s="51"/>
      <c r="N101" s="51"/>
    </row>
    <row r="102" spans="1:14" ht="27.75" customHeight="1">
      <c r="A102" s="33"/>
      <c r="B102" s="60" t="s">
        <v>89</v>
      </c>
      <c r="C102" s="60"/>
      <c r="D102"/>
      <c r="E102" s="34"/>
      <c r="F102" s="34"/>
      <c r="G102" s="34"/>
      <c r="H102" s="34"/>
      <c r="I102" s="34"/>
      <c r="J102" s="34"/>
      <c r="K102" s="52"/>
      <c r="L102" s="51"/>
      <c r="M102" s="51"/>
      <c r="N102" s="51"/>
    </row>
    <row r="103" spans="1:14" ht="27.75" customHeight="1">
      <c r="A103" s="33"/>
      <c r="B103" s="61" t="s">
        <v>66</v>
      </c>
      <c r="C103" s="61"/>
      <c r="D103"/>
      <c r="E103" s="34"/>
      <c r="F103" s="34"/>
      <c r="G103" s="34"/>
      <c r="H103" s="34"/>
      <c r="I103" s="34"/>
      <c r="J103" s="34"/>
      <c r="K103" s="52"/>
      <c r="L103" s="51"/>
      <c r="M103" s="51"/>
      <c r="N103" s="51"/>
    </row>
    <row r="104" spans="1:14" ht="27.75" customHeight="1">
      <c r="A104" s="33"/>
      <c r="B104" s="61" t="s">
        <v>67</v>
      </c>
      <c r="C104" s="61"/>
      <c r="D104"/>
      <c r="E104" s="34"/>
      <c r="F104" s="34"/>
      <c r="G104" s="34"/>
      <c r="H104" s="34"/>
      <c r="I104" s="34"/>
      <c r="J104" s="34"/>
      <c r="K104" s="52"/>
      <c r="L104" s="51"/>
      <c r="M104" s="51"/>
      <c r="N104" s="51"/>
    </row>
    <row r="105" spans="1:14" ht="27.75" customHeight="1">
      <c r="A105" s="33"/>
      <c r="B105" s="61" t="s">
        <v>68</v>
      </c>
      <c r="C105" s="61"/>
      <c r="D105"/>
      <c r="E105" s="34"/>
      <c r="F105" s="34"/>
      <c r="G105" s="34"/>
      <c r="H105" s="34"/>
      <c r="I105" s="34"/>
      <c r="J105" s="34"/>
      <c r="K105" s="52"/>
      <c r="L105" s="51"/>
      <c r="M105" s="51"/>
      <c r="N105" s="51"/>
    </row>
    <row r="106" spans="1:14" ht="27.75" customHeight="1">
      <c r="A106" s="33"/>
      <c r="B106" s="61" t="s">
        <v>69</v>
      </c>
      <c r="C106" s="61"/>
      <c r="D106"/>
      <c r="E106" s="34"/>
      <c r="F106" s="34"/>
      <c r="G106" s="34"/>
      <c r="H106" s="34"/>
      <c r="I106" s="34"/>
      <c r="J106" s="34"/>
      <c r="K106" s="52"/>
      <c r="L106" s="51"/>
      <c r="M106" s="51"/>
      <c r="N106" s="51"/>
    </row>
    <row r="107" spans="1:14" ht="27.75" customHeight="1">
      <c r="A107" s="33"/>
      <c r="B107" s="61" t="s">
        <v>70</v>
      </c>
      <c r="C107" s="61"/>
      <c r="D107"/>
      <c r="E107" s="34"/>
      <c r="F107" s="34"/>
      <c r="G107" s="34"/>
      <c r="H107" s="34"/>
      <c r="I107" s="34"/>
      <c r="J107" s="34"/>
      <c r="K107" s="52"/>
      <c r="L107" s="51"/>
      <c r="M107" s="51"/>
      <c r="N107" s="51"/>
    </row>
    <row r="108" spans="1:14" ht="27.75" customHeight="1">
      <c r="A108" s="33"/>
      <c r="B108" s="52"/>
      <c r="C108" s="52"/>
      <c r="D108" s="34"/>
      <c r="E108" s="34"/>
      <c r="F108" s="34"/>
      <c r="G108" s="34"/>
      <c r="H108" s="34"/>
      <c r="I108" s="34"/>
      <c r="J108" s="34"/>
      <c r="K108" s="52"/>
      <c r="L108" s="51"/>
      <c r="M108" s="51"/>
      <c r="N108" s="51"/>
    </row>
    <row r="109" spans="1:14" ht="27.75" customHeight="1">
      <c r="A109" s="57" t="s">
        <v>103</v>
      </c>
      <c r="B109" s="57"/>
      <c r="C109" s="57"/>
      <c r="D109" s="57"/>
      <c r="E109" s="57"/>
      <c r="F109" s="57"/>
      <c r="G109" s="57"/>
      <c r="H109" s="57"/>
      <c r="I109" s="57"/>
      <c r="J109" s="34"/>
      <c r="K109" s="52"/>
      <c r="L109" s="51"/>
      <c r="M109" s="51"/>
      <c r="N109" s="51"/>
    </row>
    <row r="110" spans="1:14" ht="45.75" customHeight="1">
      <c r="A110" s="3" t="s">
        <v>0</v>
      </c>
      <c r="B110" s="3" t="s">
        <v>1</v>
      </c>
      <c r="C110" s="3" t="s">
        <v>2</v>
      </c>
      <c r="D110" s="3" t="s">
        <v>3</v>
      </c>
      <c r="E110" s="3" t="s">
        <v>71</v>
      </c>
      <c r="F110" s="3" t="s">
        <v>10</v>
      </c>
      <c r="G110" s="3" t="s">
        <v>11</v>
      </c>
      <c r="H110" s="3" t="s">
        <v>12</v>
      </c>
      <c r="I110" s="3" t="s">
        <v>13</v>
      </c>
      <c r="J110" s="34"/>
      <c r="K110" s="52"/>
      <c r="L110" s="51"/>
      <c r="M110" s="51"/>
      <c r="N110" s="51"/>
    </row>
    <row r="111" spans="1:14" ht="108" customHeight="1">
      <c r="A111" s="4">
        <v>1</v>
      </c>
      <c r="B111" s="5"/>
      <c r="C111" s="6" t="s">
        <v>72</v>
      </c>
      <c r="D111" s="4" t="s">
        <v>73</v>
      </c>
      <c r="E111" s="7">
        <v>1</v>
      </c>
      <c r="F111" s="9"/>
      <c r="G111" s="10">
        <f>E111*F111</f>
        <v>0</v>
      </c>
      <c r="H111" s="11"/>
      <c r="I111" s="10">
        <f>G111+(G111*H111/100)</f>
        <v>0</v>
      </c>
      <c r="J111" s="34"/>
      <c r="K111" s="52"/>
      <c r="L111" s="51"/>
      <c r="M111" s="51"/>
      <c r="N111" s="51"/>
    </row>
    <row r="112" spans="1:14" ht="105.75" customHeight="1">
      <c r="A112" s="4">
        <v>2</v>
      </c>
      <c r="B112" s="5"/>
      <c r="C112" s="6" t="s">
        <v>74</v>
      </c>
      <c r="D112" s="4" t="s">
        <v>73</v>
      </c>
      <c r="E112" s="7">
        <v>1</v>
      </c>
      <c r="F112" s="9"/>
      <c r="G112" s="10">
        <f>E112*F112</f>
        <v>0</v>
      </c>
      <c r="H112" s="11"/>
      <c r="I112" s="10">
        <f>G112+(G112*H112/100)</f>
        <v>0</v>
      </c>
      <c r="J112" s="34"/>
      <c r="K112" s="52"/>
      <c r="L112" s="51"/>
      <c r="M112" s="51"/>
      <c r="N112" s="51"/>
    </row>
    <row r="113" spans="1:14" ht="95.25" customHeight="1">
      <c r="A113" s="4">
        <v>3</v>
      </c>
      <c r="B113" s="5"/>
      <c r="C113" s="6" t="s">
        <v>75</v>
      </c>
      <c r="D113" s="4" t="s">
        <v>73</v>
      </c>
      <c r="E113" s="7">
        <v>10</v>
      </c>
      <c r="F113" s="9"/>
      <c r="G113" s="10">
        <f>E113*F113</f>
        <v>0</v>
      </c>
      <c r="H113" s="11"/>
      <c r="I113" s="10">
        <f>G113+(G113*H113/100)</f>
        <v>0</v>
      </c>
      <c r="J113" s="34"/>
      <c r="K113" s="52"/>
      <c r="L113" s="51"/>
      <c r="M113" s="51"/>
      <c r="N113" s="51"/>
    </row>
    <row r="114" spans="1:14" ht="88.5" customHeight="1">
      <c r="A114" s="4">
        <v>4</v>
      </c>
      <c r="B114" s="5"/>
      <c r="C114" s="6" t="s">
        <v>76</v>
      </c>
      <c r="D114" s="4" t="s">
        <v>73</v>
      </c>
      <c r="E114" s="7">
        <v>10</v>
      </c>
      <c r="F114" s="13"/>
      <c r="G114" s="10">
        <f>E114*F114</f>
        <v>0</v>
      </c>
      <c r="H114" s="11"/>
      <c r="I114" s="10">
        <f>G114+(G114*H114/100)</f>
        <v>0</v>
      </c>
      <c r="J114" s="34"/>
      <c r="K114" s="52"/>
      <c r="L114" s="51"/>
      <c r="M114" s="51"/>
      <c r="N114" s="51"/>
    </row>
    <row r="115" spans="1:14" ht="86.25" customHeight="1">
      <c r="A115" s="4">
        <v>5</v>
      </c>
      <c r="B115" s="5"/>
      <c r="C115" s="53" t="s">
        <v>77</v>
      </c>
      <c r="D115" s="5" t="s">
        <v>73</v>
      </c>
      <c r="E115" s="5">
        <v>10</v>
      </c>
      <c r="F115" s="54"/>
      <c r="G115" s="10">
        <f>E115*F115</f>
        <v>0</v>
      </c>
      <c r="H115" s="11"/>
      <c r="I115" s="10">
        <f>G115+(G115*H115/100)</f>
        <v>0</v>
      </c>
      <c r="J115" s="34"/>
      <c r="K115" s="52"/>
      <c r="L115" s="51"/>
      <c r="M115" s="51"/>
      <c r="N115" s="51"/>
    </row>
    <row r="116" spans="1:14" ht="28.5" customHeight="1">
      <c r="A116" s="33"/>
      <c r="B116" s="33"/>
      <c r="C116" s="34"/>
      <c r="D116" s="59" t="s">
        <v>90</v>
      </c>
      <c r="E116" s="59"/>
      <c r="F116" s="59"/>
      <c r="G116" s="15">
        <f>SUM(G111:G115)</f>
        <v>0</v>
      </c>
      <c r="H116" s="16"/>
      <c r="I116" s="15">
        <f>SUM(I111:I115)</f>
        <v>0</v>
      </c>
      <c r="J116" s="34"/>
      <c r="K116" s="52"/>
      <c r="L116" s="51"/>
      <c r="M116" s="51"/>
      <c r="N116" s="51"/>
    </row>
    <row r="117" spans="1:14" ht="27.75" customHeight="1">
      <c r="A117" s="33"/>
      <c r="B117" s="52"/>
      <c r="C117" s="52"/>
      <c r="D117" s="34"/>
      <c r="E117" s="34"/>
      <c r="F117" s="34"/>
      <c r="G117" s="34"/>
      <c r="H117" s="34"/>
      <c r="I117" s="34"/>
      <c r="J117" s="34"/>
      <c r="K117" s="52"/>
      <c r="L117" s="51"/>
      <c r="M117" s="51"/>
      <c r="N117" s="51"/>
    </row>
    <row r="118" spans="1:14" ht="27.75" customHeight="1">
      <c r="A118" s="57" t="s">
        <v>104</v>
      </c>
      <c r="B118" s="57"/>
      <c r="C118" s="57"/>
      <c r="D118" s="57"/>
      <c r="E118" s="57"/>
      <c r="F118" s="57"/>
      <c r="G118" s="57"/>
      <c r="H118" s="57"/>
      <c r="I118" s="57"/>
      <c r="J118" s="34"/>
      <c r="K118" s="52"/>
      <c r="L118" s="51"/>
      <c r="M118" s="51"/>
      <c r="N118" s="51"/>
    </row>
    <row r="119" spans="1:14" ht="45" customHeight="1">
      <c r="A119" s="3" t="s">
        <v>0</v>
      </c>
      <c r="B119" s="3" t="s">
        <v>1</v>
      </c>
      <c r="C119" s="3" t="s">
        <v>2</v>
      </c>
      <c r="D119" s="3" t="s">
        <v>3</v>
      </c>
      <c r="E119" s="3" t="s">
        <v>71</v>
      </c>
      <c r="F119" s="3" t="s">
        <v>10</v>
      </c>
      <c r="G119" s="3" t="s">
        <v>11</v>
      </c>
      <c r="H119" s="3" t="s">
        <v>12</v>
      </c>
      <c r="I119" s="3" t="s">
        <v>13</v>
      </c>
      <c r="J119" s="34"/>
      <c r="K119" s="52"/>
      <c r="L119" s="51"/>
      <c r="M119" s="51"/>
      <c r="N119" s="51"/>
    </row>
    <row r="120" spans="1:14" ht="94.5" customHeight="1">
      <c r="A120" s="4">
        <v>1</v>
      </c>
      <c r="B120" s="5"/>
      <c r="C120" s="6" t="s">
        <v>78</v>
      </c>
      <c r="D120" s="4" t="s">
        <v>73</v>
      </c>
      <c r="E120" s="7">
        <v>10</v>
      </c>
      <c r="F120" s="9"/>
      <c r="G120" s="10">
        <f>E120*F120</f>
        <v>0</v>
      </c>
      <c r="H120" s="11"/>
      <c r="I120" s="10">
        <f>G120+(G120*H120/100)</f>
        <v>0</v>
      </c>
      <c r="J120" s="34"/>
      <c r="K120" s="52"/>
      <c r="L120" s="51"/>
      <c r="M120" s="51"/>
      <c r="N120" s="51"/>
    </row>
    <row r="121" spans="1:14" ht="56.25" customHeight="1">
      <c r="A121" s="4">
        <v>2</v>
      </c>
      <c r="B121" s="4"/>
      <c r="C121" s="6" t="s">
        <v>79</v>
      </c>
      <c r="D121" s="4" t="s">
        <v>73</v>
      </c>
      <c r="E121" s="7">
        <v>24</v>
      </c>
      <c r="F121" s="9"/>
      <c r="G121" s="10">
        <f>E121*F121</f>
        <v>0</v>
      </c>
      <c r="H121" s="11"/>
      <c r="I121" s="10">
        <f>G121+(G121*H121/100)</f>
        <v>0</v>
      </c>
      <c r="J121" s="34"/>
      <c r="K121" s="52"/>
      <c r="L121" s="51"/>
      <c r="M121" s="51"/>
      <c r="N121" s="51"/>
    </row>
    <row r="122" spans="1:14" ht="35.25" customHeight="1">
      <c r="A122" s="33"/>
      <c r="B122" s="33"/>
      <c r="C122" s="34"/>
      <c r="D122" s="59" t="s">
        <v>91</v>
      </c>
      <c r="E122" s="59"/>
      <c r="F122" s="59"/>
      <c r="G122" s="15">
        <f>SUM(G120:G121)</f>
        <v>0</v>
      </c>
      <c r="H122" s="16"/>
      <c r="I122" s="15">
        <f>SUM(I120:I121)</f>
        <v>0</v>
      </c>
      <c r="J122" s="34"/>
      <c r="K122" s="52"/>
      <c r="L122" s="51"/>
      <c r="M122" s="51"/>
      <c r="N122" s="51"/>
    </row>
    <row r="123" spans="1:14" ht="27.75" customHeight="1">
      <c r="A123" s="33"/>
      <c r="B123" s="52"/>
      <c r="C123" s="52"/>
      <c r="D123" s="34"/>
      <c r="E123" s="34"/>
      <c r="F123" s="34"/>
      <c r="G123" s="34"/>
      <c r="H123" s="34"/>
      <c r="I123" s="34"/>
      <c r="J123" s="34"/>
      <c r="K123" s="52"/>
      <c r="L123" s="51"/>
      <c r="M123" s="51"/>
      <c r="N123" s="51"/>
    </row>
    <row r="124" spans="1:14" ht="30" customHeight="1">
      <c r="A124" s="57" t="s">
        <v>105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</row>
    <row r="125" spans="1:14" ht="46.5" customHeight="1">
      <c r="A125" s="3" t="s">
        <v>0</v>
      </c>
      <c r="B125" s="3" t="s">
        <v>1</v>
      </c>
      <c r="C125" s="3" t="s">
        <v>2</v>
      </c>
      <c r="D125" s="3" t="s">
        <v>3</v>
      </c>
      <c r="E125" s="3" t="s">
        <v>4</v>
      </c>
      <c r="F125" s="3" t="s">
        <v>5</v>
      </c>
      <c r="G125" s="3" t="s">
        <v>6</v>
      </c>
      <c r="H125" s="3" t="s">
        <v>7</v>
      </c>
      <c r="I125" s="3" t="s">
        <v>8</v>
      </c>
      <c r="J125" s="3" t="s">
        <v>9</v>
      </c>
      <c r="K125" s="3" t="s">
        <v>80</v>
      </c>
      <c r="L125" s="3" t="s">
        <v>11</v>
      </c>
      <c r="M125" s="3" t="s">
        <v>12</v>
      </c>
      <c r="N125" s="3" t="s">
        <v>13</v>
      </c>
    </row>
    <row r="126" spans="1:14" ht="78.75" customHeight="1">
      <c r="A126" s="39">
        <v>1</v>
      </c>
      <c r="B126" s="39"/>
      <c r="C126" s="55" t="s">
        <v>81</v>
      </c>
      <c r="D126" s="39" t="s">
        <v>15</v>
      </c>
      <c r="E126" s="39">
        <v>48</v>
      </c>
      <c r="F126" s="41" t="s">
        <v>82</v>
      </c>
      <c r="G126" s="41" t="s">
        <v>83</v>
      </c>
      <c r="H126" s="39">
        <v>250</v>
      </c>
      <c r="I126" s="41" t="s">
        <v>21</v>
      </c>
      <c r="J126" s="39">
        <v>75</v>
      </c>
      <c r="K126" s="13"/>
      <c r="L126" s="42">
        <f>E126*K126</f>
        <v>0</v>
      </c>
      <c r="M126" s="11"/>
      <c r="N126" s="42">
        <f>L126+(L126*M126/100)</f>
        <v>0</v>
      </c>
    </row>
    <row r="127" spans="1:14" ht="56.25" customHeight="1">
      <c r="A127" s="39">
        <v>2</v>
      </c>
      <c r="B127" s="39"/>
      <c r="C127" s="55" t="s">
        <v>84</v>
      </c>
      <c r="D127" s="39" t="s">
        <v>15</v>
      </c>
      <c r="E127" s="39">
        <v>48</v>
      </c>
      <c r="F127" s="41" t="s">
        <v>82</v>
      </c>
      <c r="G127" s="41" t="s">
        <v>83</v>
      </c>
      <c r="H127" s="39">
        <v>250</v>
      </c>
      <c r="I127" s="41" t="s">
        <v>21</v>
      </c>
      <c r="J127" s="39">
        <v>75</v>
      </c>
      <c r="K127" s="13"/>
      <c r="L127" s="42">
        <f>E127*K127</f>
        <v>0</v>
      </c>
      <c r="M127" s="11"/>
      <c r="N127" s="42">
        <f>L127+(L127*M127/100)</f>
        <v>0</v>
      </c>
    </row>
    <row r="128" spans="1:14" ht="27.75" customHeight="1">
      <c r="A128" s="58"/>
      <c r="B128" s="58"/>
      <c r="C128" s="58"/>
      <c r="D128" s="58"/>
      <c r="E128" s="58"/>
      <c r="F128" s="58"/>
      <c r="G128" s="58"/>
      <c r="H128" s="58"/>
      <c r="I128" s="59" t="s">
        <v>92</v>
      </c>
      <c r="J128" s="59"/>
      <c r="K128" s="59"/>
      <c r="L128" s="15">
        <f>SUM(L126:L127)</f>
        <v>0</v>
      </c>
      <c r="M128" s="51"/>
      <c r="N128" s="15">
        <f>SUM(N126:N127)</f>
        <v>0</v>
      </c>
    </row>
    <row r="129" spans="1:14" ht="27.75" customHeight="1">
      <c r="A129" s="33"/>
      <c r="B129" s="52"/>
      <c r="C129" s="52"/>
      <c r="D129" s="34"/>
      <c r="E129" s="34"/>
      <c r="F129" s="34"/>
      <c r="G129" s="34"/>
      <c r="H129" s="34"/>
      <c r="I129" s="34"/>
      <c r="J129" s="34"/>
      <c r="K129" s="52"/>
      <c r="L129" s="51"/>
      <c r="M129" s="51"/>
      <c r="N129" s="51"/>
    </row>
    <row r="130" spans="1:14" ht="28.5" customHeight="1">
      <c r="A130" s="33"/>
      <c r="B130" s="65" t="s">
        <v>101</v>
      </c>
      <c r="C130" s="56"/>
      <c r="D130" s="34"/>
      <c r="E130" s="34"/>
      <c r="F130" s="34"/>
      <c r="G130" s="34"/>
      <c r="H130" s="34"/>
      <c r="I130" s="34"/>
      <c r="J130" s="34"/>
      <c r="K130" s="52"/>
      <c r="L130" s="51"/>
      <c r="M130" s="51"/>
      <c r="N130" s="51"/>
    </row>
    <row r="131" spans="1:14" ht="13.5" customHeight="1">
      <c r="A131" s="33"/>
      <c r="B131" s="52"/>
      <c r="C131" s="56"/>
      <c r="D131" s="34"/>
      <c r="E131" s="34"/>
      <c r="F131" s="34"/>
      <c r="G131" s="34"/>
      <c r="H131" s="34"/>
      <c r="I131" s="34"/>
      <c r="J131" s="34"/>
      <c r="K131" s="52"/>
      <c r="L131" s="51"/>
      <c r="M131" s="51"/>
      <c r="N131" s="51"/>
    </row>
    <row r="132" spans="1:14" ht="13.5" customHeight="1">
      <c r="A132" s="33"/>
      <c r="B132" s="52"/>
      <c r="C132" s="56"/>
      <c r="D132" s="34"/>
      <c r="E132" s="34"/>
      <c r="F132" s="34"/>
      <c r="G132" s="34"/>
      <c r="H132" s="34"/>
      <c r="I132" s="34"/>
      <c r="J132" s="34"/>
      <c r="K132" s="52"/>
      <c r="L132" s="51"/>
      <c r="M132" s="51"/>
      <c r="N132" s="51"/>
    </row>
    <row r="133" spans="1:14" ht="13.5" customHeight="1">
      <c r="A133" s="33"/>
      <c r="B133" s="52"/>
      <c r="C133" s="52"/>
      <c r="D133" s="34"/>
      <c r="E133" s="34"/>
      <c r="F133" s="34"/>
      <c r="G133" s="34"/>
      <c r="H133" s="34"/>
      <c r="I133" s="34"/>
      <c r="J133" s="34"/>
      <c r="K133" s="52"/>
      <c r="L133" s="51"/>
      <c r="M133" s="51"/>
      <c r="N133" s="51"/>
    </row>
    <row r="134" spans="1:14" ht="13.5" customHeight="1">
      <c r="A134" s="33"/>
      <c r="B134" s="52"/>
      <c r="C134" s="52"/>
      <c r="D134" s="34"/>
      <c r="E134" s="34"/>
      <c r="F134" s="34"/>
      <c r="G134" s="34"/>
      <c r="H134" s="34"/>
      <c r="I134" s="34"/>
      <c r="J134" s="34"/>
      <c r="K134" s="52"/>
      <c r="L134" s="51"/>
      <c r="M134" s="51"/>
      <c r="N134" s="51"/>
    </row>
    <row r="135" spans="1:14" ht="13.5" customHeight="1">
      <c r="A135" s="33"/>
      <c r="B135" s="52"/>
      <c r="C135" s="52"/>
      <c r="D135" s="34"/>
      <c r="E135" s="34"/>
      <c r="F135" s="34"/>
      <c r="G135" s="34"/>
      <c r="H135" s="34"/>
      <c r="I135" s="34"/>
      <c r="J135" s="34"/>
      <c r="K135" s="52"/>
      <c r="L135" s="51"/>
      <c r="M135" s="51"/>
      <c r="N135" s="51"/>
    </row>
    <row r="136" spans="1:14" ht="13.5" customHeight="1">
      <c r="A136" s="33"/>
      <c r="B136" s="52"/>
      <c r="C136" s="52"/>
      <c r="D136" s="34"/>
      <c r="E136" s="34"/>
      <c r="F136" s="34"/>
      <c r="G136" s="34"/>
      <c r="H136" s="34"/>
      <c r="I136" s="34"/>
      <c r="J136" s="34"/>
      <c r="K136" s="52"/>
      <c r="L136" s="51"/>
      <c r="M136" s="51"/>
      <c r="N136" s="51"/>
    </row>
    <row r="137" spans="1:14" ht="13.5" customHeight="1">
      <c r="A137" s="33"/>
      <c r="B137" s="52"/>
      <c r="C137" s="52"/>
      <c r="D137" s="34"/>
      <c r="E137" s="34"/>
      <c r="F137" s="34"/>
      <c r="G137" s="34"/>
      <c r="H137" s="34"/>
      <c r="I137" s="34"/>
      <c r="J137" s="34"/>
      <c r="K137" s="52"/>
      <c r="L137" s="51"/>
      <c r="M137" s="51"/>
      <c r="N137" s="51"/>
    </row>
    <row r="138" spans="1:14" ht="13.5" customHeight="1">
      <c r="A138" s="33"/>
      <c r="B138" s="52"/>
      <c r="C138" s="52"/>
      <c r="D138" s="34"/>
      <c r="E138" s="34"/>
      <c r="F138" s="34"/>
      <c r="G138" s="34"/>
      <c r="H138" s="34"/>
      <c r="I138" s="34"/>
      <c r="J138" s="34"/>
      <c r="K138" s="52"/>
      <c r="L138" s="51"/>
      <c r="M138" s="51"/>
      <c r="N138" s="51"/>
    </row>
    <row r="139" spans="1:14" ht="13.5" customHeight="1">
      <c r="A139" s="33"/>
      <c r="B139" s="52"/>
      <c r="C139" s="52"/>
      <c r="D139" s="34"/>
      <c r="E139" s="34"/>
      <c r="F139" s="34"/>
      <c r="G139" s="34"/>
      <c r="H139" s="34"/>
      <c r="I139" s="34"/>
      <c r="J139" s="34"/>
      <c r="K139" s="52"/>
      <c r="L139" s="51"/>
      <c r="M139" s="51"/>
      <c r="N139" s="51"/>
    </row>
    <row r="140" spans="1:14" ht="13.5" customHeight="1">
      <c r="A140" s="33"/>
      <c r="B140" s="52"/>
      <c r="C140" s="52"/>
      <c r="D140" s="34"/>
      <c r="E140" s="34"/>
      <c r="F140" s="34"/>
      <c r="G140" s="34"/>
      <c r="H140" s="34"/>
      <c r="I140" s="34"/>
      <c r="J140" s="34"/>
      <c r="K140" s="52"/>
      <c r="L140" s="51"/>
      <c r="M140" s="51"/>
      <c r="N140" s="51"/>
    </row>
    <row r="141" spans="1:14" ht="13.5" customHeight="1">
      <c r="A141" s="33"/>
      <c r="B141" s="52"/>
      <c r="C141" s="52"/>
      <c r="D141" s="34"/>
      <c r="E141" s="34"/>
      <c r="F141" s="34"/>
      <c r="G141" s="34"/>
      <c r="H141" s="34"/>
      <c r="I141" s="34"/>
      <c r="J141" s="34"/>
      <c r="K141" s="52"/>
      <c r="L141" s="51"/>
      <c r="M141" s="51"/>
      <c r="N141" s="51"/>
    </row>
    <row r="142" spans="1:14" ht="13.5" customHeight="1">
      <c r="A142" s="33"/>
      <c r="B142" s="52"/>
      <c r="C142" s="52"/>
      <c r="D142" s="34"/>
      <c r="E142" s="34"/>
      <c r="F142" s="34"/>
      <c r="G142" s="34"/>
      <c r="H142" s="34"/>
      <c r="I142" s="34"/>
      <c r="J142" s="34"/>
      <c r="K142" s="52"/>
      <c r="L142" s="51"/>
      <c r="M142" s="51"/>
      <c r="N142" s="51"/>
    </row>
    <row r="143" spans="1:14" ht="13.5" customHeight="1">
      <c r="A143" s="33"/>
      <c r="B143" s="52"/>
      <c r="C143" s="52"/>
      <c r="D143" s="34"/>
      <c r="E143" s="34"/>
      <c r="F143" s="34"/>
      <c r="G143" s="34"/>
      <c r="H143" s="34"/>
      <c r="I143" s="34"/>
      <c r="J143" s="34"/>
      <c r="K143" s="52"/>
      <c r="L143" s="51"/>
      <c r="M143" s="51"/>
      <c r="N143" s="51"/>
    </row>
    <row r="144" spans="1:14" ht="13.5" customHeight="1">
      <c r="A144" s="33"/>
      <c r="B144" s="52"/>
      <c r="C144" s="52"/>
      <c r="D144" s="34"/>
      <c r="E144" s="34"/>
      <c r="F144" s="34"/>
      <c r="G144" s="34"/>
      <c r="H144" s="34"/>
      <c r="I144" s="34"/>
      <c r="J144" s="34"/>
      <c r="K144" s="52"/>
      <c r="L144" s="51"/>
      <c r="M144" s="51"/>
      <c r="N144" s="51"/>
    </row>
    <row r="152" ht="12.75">
      <c r="I152" s="2" t="s">
        <v>85</v>
      </c>
    </row>
  </sheetData>
  <sheetProtection selectLockedCells="1" selectUnlockedCells="1"/>
  <mergeCells count="38">
    <mergeCell ref="A109:I109"/>
    <mergeCell ref="D116:F116"/>
    <mergeCell ref="A118:I118"/>
    <mergeCell ref="D122:F122"/>
    <mergeCell ref="A124:N124"/>
    <mergeCell ref="A128:H128"/>
    <mergeCell ref="I128:K128"/>
    <mergeCell ref="B102:C102"/>
    <mergeCell ref="B103:C103"/>
    <mergeCell ref="B104:C104"/>
    <mergeCell ref="B105:C105"/>
    <mergeCell ref="B106:C106"/>
    <mergeCell ref="B107:C107"/>
    <mergeCell ref="A88:N88"/>
    <mergeCell ref="A91:H91"/>
    <mergeCell ref="I91:K91"/>
    <mergeCell ref="A94:N94"/>
    <mergeCell ref="A98:H98"/>
    <mergeCell ref="I98:K98"/>
    <mergeCell ref="A50:N50"/>
    <mergeCell ref="A76:H76"/>
    <mergeCell ref="I76:K76"/>
    <mergeCell ref="A79:N79"/>
    <mergeCell ref="A84:H84"/>
    <mergeCell ref="I84:K84"/>
    <mergeCell ref="A36:N36"/>
    <mergeCell ref="A39:H39"/>
    <mergeCell ref="I39:K39"/>
    <mergeCell ref="A43:N43"/>
    <mergeCell ref="A47:H47"/>
    <mergeCell ref="I47:K47"/>
    <mergeCell ref="A1:N1"/>
    <mergeCell ref="A2:N2"/>
    <mergeCell ref="A11:H11"/>
    <mergeCell ref="I11:K11"/>
    <mergeCell ref="A14:N14"/>
    <mergeCell ref="A33:H33"/>
    <mergeCell ref="I33:K33"/>
  </mergeCells>
  <printOptions horizontalCentered="1"/>
  <pageMargins left="0.19652777777777777" right="0.19652777777777777" top="0.39375" bottom="0.31527777777777777" header="0.5118055555555555" footer="0.5118055555555555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</dc:creator>
  <cp:keywords/>
  <dc:description/>
  <cp:lastModifiedBy>iwona</cp:lastModifiedBy>
  <cp:lastPrinted>2017-10-04T09:56:38Z</cp:lastPrinted>
  <dcterms:created xsi:type="dcterms:W3CDTF">2017-09-07T07:18:44Z</dcterms:created>
  <dcterms:modified xsi:type="dcterms:W3CDTF">2017-10-04T09:56:39Z</dcterms:modified>
  <cp:category/>
  <cp:version/>
  <cp:contentType/>
  <cp:contentStatus/>
</cp:coreProperties>
</file>