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6" activeTab="0"/>
  </bookViews>
  <sheets>
    <sheet name="załącznik nr 1 do wniosku komi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Excel_BuiltIn_Print_Area">'załącznik nr 1 do wniosku komis'!$E$49:$H$60</definedName>
    <definedName name="Excel_BuiltIn_Print_Titles">'załącznik nr 1 do wniosku komis'!$A$4:$IN$4</definedName>
  </definedNames>
  <calcPr fullCalcOnLoad="1"/>
</workbook>
</file>

<file path=xl/sharedStrings.xml><?xml version="1.0" encoding="utf-8"?>
<sst xmlns="http://schemas.openxmlformats.org/spreadsheetml/2006/main" count="928" uniqueCount="343">
  <si>
    <r>
      <t xml:space="preserve">Załącznik nr 1 do oferty (dodatek nr 2 do SIWZ) </t>
    </r>
    <r>
      <rPr>
        <b/>
        <sz val="12"/>
        <color indexed="8"/>
        <rFont val="Times New Roman"/>
        <family val="1"/>
      </rPr>
      <t>na dostawę sprzętu jednorazowego i wielorazowego użytku , nr sprawy ZP/N/08/17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  </r>
  </si>
  <si>
    <r>
      <t xml:space="preserve">   PAKIET NR 1 – </t>
    </r>
    <r>
      <rPr>
        <sz val="11"/>
        <rFont val="Times New Roman"/>
        <family val="1"/>
      </rPr>
      <t>sprzęt jednorazowego użytku do iniekcji</t>
    </r>
  </si>
  <si>
    <t>l.p.</t>
  </si>
  <si>
    <t>przedmiot zamówienia</t>
  </si>
  <si>
    <t>j.m.</t>
  </si>
  <si>
    <t>szacowane zapotrzebowanie wg j.m.</t>
  </si>
  <si>
    <t>cena jednostkowa netto wg j.m.</t>
  </si>
  <si>
    <t>wartość netto</t>
  </si>
  <si>
    <t>stawka VAT</t>
  </si>
  <si>
    <t>wartość brutto</t>
  </si>
  <si>
    <t>nazwa handlowa i jeżeli dotyczy nr katalogowy</t>
  </si>
  <si>
    <t>nazwa producenta</t>
  </si>
  <si>
    <t>Igły iniekcyjne jednorazowego użytku. Wyprodukowane zgodnie z ISO 7864 – cienkościenne o wysokim przepływie, silikonowane poprzez zanurzenie. Rozmiary kodowane kolorem, o szlifie typu LB/BL standard długo ścięte, który zapewnia niską siłę wkłucia i przesuwu. Nietoksyczne, niepirogenne. Pakowane pojedynczo, opakowanie  blister-pack w widoczną datą sterylizacji. Na każdym pojedynczym opakowaniu informacja dotycząca producenta oraz importera/ autoryzowanego przedstawiciela na kraje europejskie. Pakowane po 100 sztuk. Rozmiary:</t>
  </si>
  <si>
    <t>a)</t>
  </si>
  <si>
    <t>0,45x16</t>
  </si>
  <si>
    <t>op.</t>
  </si>
  <si>
    <t>b)</t>
  </si>
  <si>
    <r>
      <t xml:space="preserve">0,45x22-25 </t>
    </r>
    <r>
      <rPr>
        <i/>
        <sz val="8"/>
        <color indexed="12"/>
        <rFont val="Times New Roman"/>
        <family val="1"/>
      </rPr>
      <t xml:space="preserve">(Podać zaoferowany rozmiar: ….......................)  </t>
    </r>
  </si>
  <si>
    <t>c)</t>
  </si>
  <si>
    <t>0,5x25</t>
  </si>
  <si>
    <t>op</t>
  </si>
  <si>
    <t>d)</t>
  </si>
  <si>
    <t>0,6x30</t>
  </si>
  <si>
    <t>e)</t>
  </si>
  <si>
    <t>0,7x40</t>
  </si>
  <si>
    <t>f)</t>
  </si>
  <si>
    <t>0,8x50</t>
  </si>
  <si>
    <t>g)</t>
  </si>
  <si>
    <t>0,8x40</t>
  </si>
  <si>
    <t>h)</t>
  </si>
  <si>
    <t>0,9x40</t>
  </si>
  <si>
    <t>i)</t>
  </si>
  <si>
    <t>1,1x40</t>
  </si>
  <si>
    <t>j)</t>
  </si>
  <si>
    <t>1,2x30</t>
  </si>
  <si>
    <t>k)</t>
  </si>
  <si>
    <t>1,2x40</t>
  </si>
  <si>
    <t>l)</t>
  </si>
  <si>
    <t>1,2x50</t>
  </si>
  <si>
    <t>m)</t>
  </si>
  <si>
    <r>
      <t xml:space="preserve">1.8x 40-50 </t>
    </r>
    <r>
      <rPr>
        <i/>
        <sz val="8"/>
        <color indexed="12"/>
        <rFont val="Times New Roman"/>
        <family val="1"/>
      </rPr>
      <t xml:space="preserve">(Podać zaoferowany rozmiar: ….............................)  </t>
    </r>
  </si>
  <si>
    <t>Igły do iniekcji bezpieczne. W skład zestawu wchodzi: igła do iniekcji ze zintegrowaną osłoną  zabezpieczającą , która chroni i trwale zamyka igłę po użyciu. Igłę można zabezpieczyć jedną ręką – kciukiem lub opierając o twardą powierzchnię. Mechanizm zabezpieczający aktywowany metodą ślizgową zapewniający zakrycie całej igły po aktywacji. Rozmiary kodowane zgodnie z ISO.  Pakowane po 50 sztuk. Dostęp do rozmiaru: 0,8x40 i 1,2x40</t>
  </si>
  <si>
    <r>
      <t xml:space="preserve">Igły do pena jednorazowe, dostęp do następujących rozmiarów:  0,25 x 8 mm ; 0,3 x 8 mm; 0,33 x 12-12,7 mm; pakowane po 100 szt.  </t>
    </r>
    <r>
      <rPr>
        <i/>
        <sz val="8"/>
        <color indexed="12"/>
        <rFont val="Times New Roman"/>
        <family val="1"/>
      </rPr>
      <t xml:space="preserve">(Podać zaoferowane rozmiary: ….............................)  </t>
    </r>
  </si>
  <si>
    <r>
      <t xml:space="preserve">Przyrząd do szybkiego przetaczania krwi wykonany z PCV komora kroplowa o dł. min.9,5 cm, filtr 200 mikro/m, regulator przepływu z miejscem do podwieszenia drenu, dren o dł.150-160 cm z łącznikiem Luer-Lock na jego końcu. Pompka do szybkiego toczenia krwi w kształcie walca o dł. min.11cm, opakowanie folia/papier </t>
    </r>
    <r>
      <rPr>
        <i/>
        <sz val="8"/>
        <color indexed="12"/>
        <rFont val="Times New Roman"/>
        <family val="1"/>
      </rPr>
      <t xml:space="preserve">(Podać zaoferowane długości – komory, drenu, pompki: ….............................) </t>
    </r>
    <r>
      <rPr>
        <i/>
        <sz val="8"/>
        <color indexed="12"/>
        <rFont val="Times New Roman"/>
        <family val="1"/>
      </rPr>
      <t xml:space="preserve"> </t>
    </r>
  </si>
  <si>
    <t>szt.</t>
  </si>
  <si>
    <r>
      <t xml:space="preserve">Przyrząd do przetaczania krwi. Nie zawierający ftalanów. Komora wolna od PCV. Na przyrządzie logo producenta. Dren przezroczysty o dł.150 cm-170 cm. Sterylny. </t>
    </r>
    <r>
      <rPr>
        <i/>
        <sz val="8"/>
        <color indexed="12"/>
        <rFont val="Times New Roman"/>
        <family val="1"/>
      </rPr>
      <t xml:space="preserve">(Podać zaoferowaną długość drenu: ….............................)  </t>
    </r>
  </si>
  <si>
    <t>szt</t>
  </si>
  <si>
    <r>
      <t xml:space="preserve">Przyrząd do przetaczania płynów infuzyjnych. Nie zawierający ftalanów. Komora wolna od PCV. </t>
    </r>
    <r>
      <rPr>
        <sz val="8"/>
        <color indexed="8"/>
        <rFont val="Times New Roman"/>
        <family val="1"/>
      </rPr>
      <t xml:space="preserve">Zacisk rolkowy wyposażony w uchwyt na dren oraz możliwość zabezpieczenia igły biorczej po użyciu. </t>
    </r>
    <r>
      <rPr>
        <sz val="8"/>
        <color indexed="8"/>
        <rFont val="Times New Roman"/>
        <family val="1"/>
      </rPr>
      <t xml:space="preserve">Na przyrządzie logo producenta. Długość komory kroplowej  60-65 mm. Dren przezroczysty o dł. 150 cm-170 cm. Sterylny. </t>
    </r>
    <r>
      <rPr>
        <i/>
        <sz val="8"/>
        <color indexed="12"/>
        <rFont val="Times New Roman"/>
        <family val="1"/>
      </rPr>
      <t xml:space="preserve">(Podać zaoferowaną długość komory kroplowej i drenu: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</si>
  <si>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Przedłużacz do pomp infuzyjnych przeźroczysty  dł. 200-220 cm. Opakowanie jednostkowe folia-papier. Sterylny. </t>
    </r>
    <r>
      <rPr>
        <i/>
        <sz val="8"/>
        <color indexed="12"/>
        <rFont val="Times New Roman"/>
        <family val="1"/>
      </rPr>
      <t xml:space="preserve">(Podać zaoferowaną długość: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</si>
  <si>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Przedłużacz czarny do pomp infuzyjnych do podaży leków światłoczułych dł. 200-220 cm . </t>
    </r>
    <r>
      <rPr>
        <i/>
        <sz val="8"/>
        <color indexed="12"/>
        <rFont val="Times New Roman"/>
        <family val="1"/>
      </rPr>
      <t xml:space="preserve">(Podać zoperowaną długość: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</si>
  <si>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Kranik trójdrożny z optycznym identyfikatorem pozycji otwarty/zamknięty z przedłużaczem 10-15 cm wolnym od DEHP. Opakowanie folia/papier. </t>
    </r>
    <r>
      <rPr>
        <i/>
        <sz val="8"/>
        <color indexed="12"/>
        <rFont val="Times New Roman"/>
        <family val="1"/>
      </rPr>
      <t xml:space="preserve">(Podać zoperowaną długość: ….............................) </t>
    </r>
    <r>
      <rPr>
        <i/>
        <sz val="8"/>
        <color indexed="12"/>
        <rFont val="Times New Roman"/>
        <family val="1"/>
      </rPr>
      <t xml:space="preserve"> </t>
    </r>
  </si>
  <si>
    <t xml:space="preserve">Kranik trójdrożny z optycznym indykatorem pozycji zamknięte/otwarte, pozwalającym na szczelne połączenie bez możliwości samoistnego odkręcania. Sterylny, opakowanie typu blister – pack.. Odporny na pękanie, przeciekanie
</t>
  </si>
  <si>
    <t xml:space="preserve"> </t>
  </si>
  <si>
    <r>
      <t xml:space="preserve">Potrójny, bezigłowy port iniekcyjny z przedłużaczami, do użytku na 7 dni, przeźroczysta obudowa, niebieska silikonowa membrana nie wystająca poza obręb portu, do 140 aktywacji. Bez elementów metalowych, długość całkowita 12,5-13 cm z przesuwnymi zaciskami na drenie. Dostępne w 2 średnicach drenów: 1,2 mm x 2,5 mm oraz 3,0 mm x 4,1mm. Opakowanie folia/papier </t>
    </r>
    <r>
      <rPr>
        <i/>
        <sz val="8"/>
        <color indexed="12"/>
        <rFont val="Times New Roman"/>
        <family val="1"/>
      </rPr>
      <t>(Podać zaoferowaną długość: ….............................)</t>
    </r>
  </si>
  <si>
    <t>Bezigłowy port iniekcyjny dla dorosłych do użytku na 7 dni, niebieska, podzielna, silikonowa membrana oraz przeźroczysta lub czerwona obudowa nie wystająca poza obręb portu, do 140 aktywacji. Bez elementów metalowych, z aplikatorem umożliwiającym jałowe wyjęcie portu. Opakowanie folia/papier</t>
  </si>
  <si>
    <t>Bezigłowy port iniekcyjny nasadka na fiolkę o średnicy 13 mm do użytku przez 7 dni, niebieska, podzielna, silikonowa membrana oraz przeźroczysta obudowa nie wystająca poza obręb portu, do 140 aktywacji. Bez elementów metalowych, z aplikatorem umożliwiającym jałowe wyjęcie portu. Opakowanie folia/papier</t>
  </si>
  <si>
    <t>Bezigłowy port iniekcyjny nasadka na fiolkę o średnicy 20 mm do użytku przez 7 dni, niebieska, podzielna, silikonowa membrana oraz przeźroczysta obudowa nie wystająca poza obręb portu, do 140 aktywacji. Bez elementów metalowych, z aplikatorem umożliwiającym jałowe wyjęcie portu. Opakowanie folia/papier</t>
  </si>
  <si>
    <r>
      <t xml:space="preserve">Przyrząd do pobierania i aspirowania płynów, o strukturze żebrowej, z iglicą z tworzywa sztucznego do pobierania z zasobników, wolna od bakterii wentylacja z hydrofobowym </t>
    </r>
    <r>
      <rPr>
        <b/>
        <sz val="8"/>
        <color indexed="8"/>
        <rFont val="Times New Roman"/>
        <family val="1"/>
      </rPr>
      <t>filtrem bakteryjnym 0,1 μm</t>
    </r>
    <r>
      <rPr>
        <sz val="8"/>
        <color indexed="8"/>
        <rFont val="Times New Roman"/>
        <family val="1"/>
      </rPr>
      <t xml:space="preserve">, mała objętość napełniania, nieznaczna siła potrzebna do nakłucia, dobre właściwości napełniające, ergonomiczny kształt zapewniający prostą obsługę, łatwa obsługa jedną ręką (otwieranie i zamykanie kapturka), ochrona przed skażeniem i </t>
    </r>
    <r>
      <rPr>
        <b/>
        <sz val="8"/>
        <color indexed="8"/>
        <rFont val="Times New Roman"/>
        <family val="1"/>
      </rPr>
      <t xml:space="preserve">oznaczenie </t>
    </r>
    <r>
      <rPr>
        <sz val="8"/>
        <color indexed="8"/>
        <rFont val="Times New Roman"/>
        <family val="1"/>
      </rPr>
      <t xml:space="preserve">kapturka ochronnego </t>
    </r>
    <r>
      <rPr>
        <b/>
        <sz val="8"/>
        <color indexed="8"/>
        <rFont val="Times New Roman"/>
        <family val="1"/>
      </rPr>
      <t>kolorem zielonym</t>
    </r>
    <r>
      <rPr>
        <sz val="8"/>
        <color indexed="8"/>
        <rFont val="Times New Roman"/>
        <family val="1"/>
      </rPr>
      <t>, wolny od lateksu i PCV</t>
    </r>
  </si>
  <si>
    <t>Rampa pięciodrożna, płaska, bez elementów przesuwnych i kraników, z zastawkami antyrefluksyjnymi oraz kodowanymi kolorystycznie koreczkami zabezpieczającymi i elastycznym, krótkim drenem łączącym. Opakowanie folia/papier</t>
  </si>
  <si>
    <r>
      <t xml:space="preserve">Przyrząd do pobierania i aspirowania płynów, o strukturze żebrowej, z </t>
    </r>
    <r>
      <rPr>
        <b/>
        <sz val="8"/>
        <color indexed="8"/>
        <rFont val="Times New Roman"/>
        <family val="1"/>
      </rPr>
      <t>filtrem cząsteczkowym 5 μm</t>
    </r>
    <r>
      <rPr>
        <sz val="8"/>
        <color indexed="8"/>
        <rFont val="Times New Roman"/>
        <family val="1"/>
      </rPr>
      <t xml:space="preserve"> i iglicą z tworzywa sztucznego do pobierania z zasobników, wolna od bakterii wentylacja z hydrofobowym </t>
    </r>
    <r>
      <rPr>
        <b/>
        <sz val="8"/>
        <color indexed="8"/>
        <rFont val="Times New Roman"/>
        <family val="1"/>
      </rPr>
      <t>filtrem bakteryjnym 0,1 μm</t>
    </r>
    <r>
      <rPr>
        <sz val="8"/>
        <color indexed="8"/>
        <rFont val="Times New Roman"/>
        <family val="1"/>
      </rPr>
      <t xml:space="preserve">, mała objętość napełniania, nieznaczna siła potrzebna do nakłucia , dobre właściwości napełniające, ergonomiczny kształt zapewniający prostą obsługę, łatwa obsługa jedną ręką (otwieranie i zamykanie kapturka), ochrona przed skażeniem i </t>
    </r>
    <r>
      <rPr>
        <b/>
        <sz val="8"/>
        <color indexed="8"/>
        <rFont val="Times New Roman"/>
        <family val="1"/>
      </rPr>
      <t xml:space="preserve">oznaczenie </t>
    </r>
    <r>
      <rPr>
        <sz val="8"/>
        <color indexed="8"/>
        <rFont val="Times New Roman"/>
        <family val="1"/>
      </rPr>
      <t>kapturka ochronnego</t>
    </r>
    <r>
      <rPr>
        <b/>
        <sz val="8"/>
        <color indexed="8"/>
        <rFont val="Times New Roman"/>
        <family val="1"/>
      </rPr>
      <t xml:space="preserve"> kolorem niebieskim</t>
    </r>
    <r>
      <rPr>
        <sz val="8"/>
        <color indexed="8"/>
        <rFont val="Times New Roman"/>
        <family val="1"/>
      </rPr>
      <t>, wolny od lateksu i PCV</t>
    </r>
  </si>
  <si>
    <t>WARTOŚĆ PAKIETU NR 1 :</t>
  </si>
  <si>
    <r>
      <t xml:space="preserve">             PAKIET NR 2 – </t>
    </r>
    <r>
      <rPr>
        <sz val="11"/>
        <rFont val="Times New Roman"/>
        <family val="1"/>
      </rPr>
      <t>zestawy do nebulizacji, maski do tlenoterapii</t>
    </r>
  </si>
  <si>
    <r>
      <t xml:space="preserve">Zestaw do nebulizacji dla dorosłych z łącznikiem w kształcie litery ,,T"umożliwiający połączenie z układem rur pacjenta przy respiratorze. Z pojemnikiem o pojemności max 15 ml i szczelnej konstrukcji, drenem o dł. 200 -220 cm, kompatybilny z układem rur pacjenta dla dorosłych, przedłużaczem anestezjologicznym (martwa przestrzeń) i filtrem oddechowym producenta ALTERA </t>
    </r>
    <r>
      <rPr>
        <i/>
        <sz val="8"/>
        <color indexed="12"/>
        <rFont val="Times New Roman"/>
        <family val="1"/>
      </rPr>
      <t>(Podać oferowaną długość drenu i  jeżeli dotyczy – pojemność pojemnika: …......)</t>
    </r>
  </si>
  <si>
    <r>
      <t xml:space="preserve">Zestaw do nebulizacji z drenem o dł. 200-220 cm. Pojemnikiem o poj. 5,7 ml i szczelnej konstrukcji, z maską dla noworodka. </t>
    </r>
    <r>
      <rPr>
        <i/>
        <sz val="8"/>
        <color indexed="12"/>
        <rFont val="Times New Roman"/>
        <family val="1"/>
      </rPr>
      <t>(Podać oferowaną długość drenu: …......)</t>
    </r>
  </si>
  <si>
    <r>
      <t xml:space="preserve">Zestaw do nebulizacji z drenem o dł.200-220 cm. Pojemnikiem o poj. 5,7 ml i szczelnej konstrukcji, z maską dla dziecka. </t>
    </r>
    <r>
      <rPr>
        <i/>
        <sz val="8"/>
        <color indexed="12"/>
        <rFont val="Times New Roman"/>
        <family val="1"/>
      </rPr>
      <t>(Podać oferowaną długość drenu: …......)</t>
    </r>
  </si>
  <si>
    <r>
      <t xml:space="preserve">Zestaw do nebulizacji z drenem o dł. 200-220 cm. Pojemnikiem o poj max. 15 ml i szczelnej konstrukcji. Z maską dla dorosłego. </t>
    </r>
    <r>
      <rPr>
        <i/>
        <sz val="8"/>
        <color indexed="8"/>
        <rFont val="Times New Roman"/>
        <family val="1"/>
      </rPr>
      <t>(Podać oferowaną długość drenu i  jeżali dotyczy – pojemność pojemnika: …......)</t>
    </r>
  </si>
  <si>
    <r>
      <t xml:space="preserve">Zestaw do nebulizacji z drenem o dł. 200-220 cm. Pojemnikiem o poj max. 15 ml i szczelnej konstrukcji. Z ustnikiem dla dorosłego. </t>
    </r>
    <r>
      <rPr>
        <i/>
        <sz val="8"/>
        <color indexed="12"/>
        <rFont val="Times New Roman"/>
        <family val="1"/>
      </rPr>
      <t xml:space="preserve"> (Podać oferowaną długość drenu i jeżeli dotyczy – pojemność pojemnika: …......)</t>
    </r>
  </si>
  <si>
    <r>
      <t xml:space="preserve">Maska z drenem do tlenoterapii. Długość drenu 200-220 cm. Rozmiar maski - dla noworodka. </t>
    </r>
    <r>
      <rPr>
        <i/>
        <sz val="8"/>
        <color indexed="12"/>
        <rFont val="Times New Roman"/>
        <family val="1"/>
      </rPr>
      <t>(Podać oferowaną długość drenu i jeżeli dotyczy – rozmiar maski: …......)</t>
    </r>
  </si>
  <si>
    <r>
      <t xml:space="preserve">Maska z drenem do tlenoterapii. Długość drenu 200-220 cm. Rozmiar maski - dla dziecka. </t>
    </r>
    <r>
      <rPr>
        <i/>
        <sz val="8"/>
        <color indexed="12"/>
        <rFont val="Times New Roman"/>
        <family val="1"/>
      </rPr>
      <t>(Podać oferowaną długość drenu i jeżeli dotyczy –  rozmiar maski: …......)</t>
    </r>
  </si>
  <si>
    <r>
      <t xml:space="preserve">Maska z drenem do tlenoterapii. Długość drenu 200-220 cm. Rozmiar maski - dla dorosłego. </t>
    </r>
    <r>
      <rPr>
        <i/>
        <sz val="8"/>
        <color indexed="12"/>
        <rFont val="Times New Roman"/>
        <family val="1"/>
      </rPr>
      <t>(Podać oferowaną długość drenu i jeżeli dotyczy –  rozmiar maski: …......)</t>
    </r>
  </si>
  <si>
    <t>WARTOŚĆ PAKIETU NR 2: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</si>
  <si>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</si>
  <si>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</si>
  <si>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</si>
  <si>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</si>
  <si>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</si>
  <si>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</si>
  <si>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</si>
  <si>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</si>
  <si>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</si>
  <si>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</si>
  <si>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</si>
  <si>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RAZEM </t>
  </si>
  <si>
    <t xml:space="preserve">NETTO </t>
  </si>
  <si>
    <t>BRUTTO</t>
  </si>
  <si>
    <r>
      <t xml:space="preserve">PAKIET NR  3 – </t>
    </r>
    <r>
      <rPr>
        <sz val="11"/>
        <rFont val="Times New Roman"/>
        <family val="1"/>
      </rPr>
      <t>materiały medyczne do gromadzenia płynów ustrojowych</t>
    </r>
  </si>
  <si>
    <t xml:space="preserve"> cena jednostkowa netto wg j.m.   </t>
  </si>
  <si>
    <t xml:space="preserve"> wartość netto   </t>
  </si>
  <si>
    <t xml:space="preserve"> wartość brutto   </t>
  </si>
  <si>
    <t>Wieszak do worka na mocz, umożliwiający zawieszenie na łóżku szpitalnym, kompatybilny z oferowanymi workami na mocz z pozycji nr 5</t>
  </si>
  <si>
    <t>Woreczki do pobierania moczu dla chłopców, sterylne, przylepne. Bezgąbkowe</t>
  </si>
  <si>
    <t>Woreczki do pobierania moczu dla dziewczynek, sterylne, przylepne. Bezgąbkowe</t>
  </si>
  <si>
    <t>Zatyczki do cewników, schodkowe z uchwytem, sterylne</t>
  </si>
  <si>
    <r>
      <t xml:space="preserve">Worek do moczu, pojemność  2000 -2500 ml z odpływem, sterylny, dren z widoczną  podziałką na worku, z  zastawką antyrefluksyjną, elastyczny dren zapewniający stałą drożność nawet po skręceniu,  pakowany pojedynczo, długość 120-150 cm </t>
    </r>
    <r>
      <rPr>
        <i/>
        <sz val="8"/>
        <color indexed="12"/>
        <rFont val="Times New Roman"/>
        <family val="1"/>
      </rPr>
      <t>(Podać pojemność worka oraz długość drenu: …..................)</t>
    </r>
  </si>
  <si>
    <t>Zestaw do nadłonowego drenażu pęcherza moczowego z trokarem i silikonowym cewnikiem Foley'a o rozmiarze 14 Ch i pojemności 5 ml</t>
  </si>
  <si>
    <t>Worek na mocz do godzinowej zbiórki, posiadający dwie komory, komora do godzinowej zbiórki moczu ze skalą pomiarów czytelną, niezmywalną: komora pomiarowa 500 ml z wymiennym workiem 2000 ml wyposażona w zintegrowana komorę pomiarową 50 ml dla dokonywania odczytów małej objętości (podziałka co 1 ml): wyposażony w napowietrznik komory pomiarowej i worka zapewniający optymalną równowagę ciśnień w worku, poprawiający przepływ moczu, worek wymienny z zaworem opróżniającym lub bez zaworu;zestaw wyposażony również w bezigłowe złącze do pobierania próbek moczu, pakowany pojedynczo</t>
  </si>
  <si>
    <t>Kanka doodbytnicza sterylna, dostęp do następujących rozmiarów: 14, 16, 24</t>
  </si>
  <si>
    <t>Sonda Sengstakena -  silikonowa, dwuświatłowa, dwa balony, znaczniki głębokości - dostęp do rozmiarów: CH 16, CH 18, CH 20</t>
  </si>
  <si>
    <r>
      <t xml:space="preserve">Zgłębnik żołądkowy z zatyczką, dł. minimum 80 cm max. 125 cm, sztywny, nie ulegający odkształceniu pod wpływem ciepła. Wykonany z PCV o jakości medycznej i twardości ok. 76 st. ShA, dostęp do następujących rozmiarów CH 8, 16, 18, 20, 22 </t>
    </r>
    <r>
      <rPr>
        <i/>
        <sz val="8"/>
        <color indexed="12"/>
        <rFont val="Times New Roman"/>
        <family val="1"/>
      </rPr>
      <t>(Podać zaoferowaną długość: …..................)</t>
    </r>
  </si>
  <si>
    <r>
      <t xml:space="preserve">Zgłębnik żołądkowy z zatyczką, dł. minimum 125 cm max. 150 cm, sztywny, nie ulegający odkształceniu pod wpływem ciepła; dostęp do następujących rozmiarów CH 24, 26 </t>
    </r>
    <r>
      <rPr>
        <i/>
        <sz val="8"/>
        <color indexed="12"/>
        <rFont val="Times New Roman"/>
        <family val="1"/>
      </rPr>
      <t>(Podać zaoferowaną długość: …..................)</t>
    </r>
  </si>
  <si>
    <t xml:space="preserve">WARTOŚĆ PAKIETU NR 3: </t>
  </si>
  <si>
    <r>
      <t xml:space="preserve">PAKIET NR 4 – </t>
    </r>
    <r>
      <rPr>
        <sz val="11"/>
        <rFont val="Times New Roman"/>
        <family val="1"/>
      </rPr>
      <t>czujniki do pomiaru ciśnienia, inny sprzęt medyczny</t>
    </r>
  </si>
  <si>
    <t xml:space="preserve">Czujnik do pomiaru ciśnienia metodą bezpośrednią – pojedynczy
• długości linii płuczącej 145-150 cm
• biureta winna być wyposażona w system zabezpieczający przed zapowietrzaniem (szpikulec w biurecie z trzema otworami)
• jeden przetwornik do krwawego pomiaru ciśnienia o częstotliwości własnej samego przetwornika ≥ 200Hz
• błąd pomiaru przetwornika (nieliniowość i histereza) dopuszczalny do 1,5%
• odpowiednie oznaczenie drenów– kolorystyczne oznakowanie linii i kraników
• system przepłukiwania uruchamiany wielokierunkowo przez pociągnięcie za niebieski wypustek
• połączenie przetwornika z kablem łączącym z monitorem, bezpinowe, chroniące przed zalaniem (wodoodporne) 
• przetwornik winien zawierać wbudowany port do testowania poprawności działania systemu: linia z przetwornikiem /kabel sygnałowy/monitor.      Jednorazowego użytku, sterylny.
</t>
  </si>
  <si>
    <t xml:space="preserve">Czujnik do pomiaru ciśnienia metodą bezpośrednią – podwójny
• długości linii płuczącej 145-150 cm
• biureta winna być wyposażona w system zabezpieczający przed zapowietrzaniem (szpikulec w biurecie z trzema otworami)
• dwa przetwornikii do krwawego pomiaru ciśnienia o częstotliwości własnej samego przetwornika ≥ 200Hz
• błąd pomiaru przetwornika (nieliniowość i histereza) do 1,5%
• odpowiednie oznaczenie drenów – kolorystyczne oznakowanie linii i kraników
• system przepłukiwania uruchamiany wielokierunkowo przez pociągnięcie za niebieski wypustek
• połączenie przetwornika z kablem łączącym z monitorem, bezpinowe, chroniące przed zalaniem (wodoodporne) 
• przetworniki winny zawierać wbudowany port do testowania poprawności działania systemu: linia z przetwornikiem /kabel sygnałowy/monitor.  Jednorazowego użytku, sterylny.
</t>
  </si>
  <si>
    <t>Klamra do mocowania przetworników na stojaku (do pozycji 1 i 2)</t>
  </si>
  <si>
    <t>WARTOŚĆ PAKIETU NR 4:</t>
  </si>
  <si>
    <r>
      <t xml:space="preserve">PAKIET NR 5 – </t>
    </r>
    <r>
      <rPr>
        <sz val="11"/>
        <rFont val="Times New Roman"/>
        <family val="1"/>
      </rPr>
      <t>wielorazowe kompresy żelowe</t>
    </r>
  </si>
  <si>
    <t>podać nazwę producenta</t>
  </si>
  <si>
    <r>
      <t xml:space="preserve">Wielorazowe kompresy żelowe do terapii ciepło/zimno 16-18-x20-22 cm  </t>
    </r>
    <r>
      <rPr>
        <i/>
        <sz val="8"/>
        <color indexed="12"/>
        <rFont val="Times New Roman"/>
        <family val="1"/>
      </rPr>
      <t>(Podać zaoferowany rozmiar: …..................)</t>
    </r>
  </si>
  <si>
    <r>
      <t xml:space="preserve">Wielorazowe kompresy żelowe do terapii ciepło/zimno 10-12x16-18 cm  </t>
    </r>
    <r>
      <rPr>
        <i/>
        <sz val="8"/>
        <color indexed="12"/>
        <rFont val="Times New Roman"/>
        <family val="1"/>
      </rPr>
      <t>(Podać zaoferowany rozmiar: …..................)</t>
    </r>
  </si>
  <si>
    <r>
      <t xml:space="preserve">Wielorazowe kompresy żelowe do terapii ciepło/zimno 20-22 x 28-30 cm </t>
    </r>
    <r>
      <rPr>
        <i/>
        <sz val="8"/>
        <color indexed="12"/>
        <rFont val="Times New Roman"/>
        <family val="1"/>
      </rPr>
      <t>(Podać zaoferowany rozmiar: …..................)</t>
    </r>
  </si>
  <si>
    <t xml:space="preserve">WARTOŚĆ PAKIETU NR 5: </t>
  </si>
  <si>
    <r>
      <t xml:space="preserve">PAKIET NR 6 –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klipsownica</t>
    </r>
  </si>
  <si>
    <t>Klipsownica jednorazowa z funkcją rotacji do kolonoskopowego zakładania klipsów na krwawiące naczynia i szypuły polipów. Długość narzędzia 230 cm, minimalna średnica kanału roboczego 2,8 mm, sterylne, pakowane pojedynczo. Opakowanie zbiorcze po 20 szt.</t>
  </si>
  <si>
    <t>WARTOŚĆ PAKIETU NR 6:</t>
  </si>
  <si>
    <r>
      <t xml:space="preserve">PAKIET NR 7 – </t>
    </r>
    <r>
      <rPr>
        <sz val="11"/>
        <rFont val="Times New Roman"/>
        <family val="1"/>
      </rPr>
      <t>ostrza sterylne do piły, frezy do shavera</t>
    </r>
  </si>
  <si>
    <t>Jednorazowe, sterylny frez do Shawera Formula firmy Stryker przeznaczone do tkanek miękkich, proste, rozpoznawalne  przez konsolę sterującą TPS-TOTAL PERFORMANSE SYSTEM.  typ Tomcat dostęp do rozmiarów 3,5mm 4,0mm 5,0mm.</t>
  </si>
  <si>
    <t>Fraz typu BARREL BURS z 12 częściami skrawającymi,kompatybilny z shaverem Formula. Jednorazowe,sterylne, dostęp do rozmiarów 4,0mm i 5,0mm.</t>
  </si>
  <si>
    <t>Jednorazowe, sterylne ostrze, precyzyjne do piły TPS firmy Stryker, głębokość cięcia 18-18,5 mm, krawędź tnąca zaokrąglona 6,5-7, 0 mm, grubość ostrza 0,38  mm. Ostrze sterylne pojedynczo pakowane</t>
  </si>
  <si>
    <t>Jednorazowe, sterylne ostrze, precyzyjne do piły TPS firmy Stryker, głębokość cięcia 18-18,5 mm, krawędź tnąca prosta 9-10  mm, grubość ostrza 0,38 mm. Ostrze sterylne pojedynczo pakowane</t>
  </si>
  <si>
    <t>Jednorazowe, sterylne ostrze, precyzyjne do piły TPS firmy Stryker ,głębokość cięcia 25-27 mm, krawędź tnąca prosta 9-10 mm, grubość ostrza 0,38 mm. Ostrze  pojedynczo pakowane</t>
  </si>
  <si>
    <t>WARTOŚĆ PAKIETU NR 7:</t>
  </si>
  <si>
    <r>
      <t xml:space="preserve">PAKIET NR 8 – </t>
    </r>
    <r>
      <rPr>
        <sz val="11"/>
        <rFont val="Times New Roman"/>
        <family val="1"/>
      </rPr>
      <t>uchwyt monopolarny, elektrody, kable i pincety</t>
    </r>
  </si>
  <si>
    <t>Uchwyt monopolarny wielorazowy z przyciskami żółty - aktywne cięcie, niebieski-koagulacja, z kablem długości 4 metrów z wtykiem trzypinowym do diatermii [bowa, emed]. Uchwyt śr. 4 mm. Możliwość wielokrotnej sterylizacji parowej – 400 procesów sterylizacji</t>
  </si>
  <si>
    <t>Elektroda monopolarna szpatułkowa do uchwytu śr. 4 mm, prosta, długość 14,5 cm, .możliwość wielokrotnej sterylizacji parowej</t>
  </si>
  <si>
    <r>
      <t xml:space="preserve">Elektroda monopolarna typ haczyk kształt L, dł. 360-365 mm,wtyk 4 mm </t>
    </r>
    <r>
      <rPr>
        <i/>
        <sz val="8"/>
        <color indexed="12"/>
        <rFont val="Times New Roman"/>
        <family val="1"/>
      </rPr>
      <t>(Podać zaoferowaną długość: …..................)</t>
    </r>
  </si>
  <si>
    <r>
      <t xml:space="preserve">Elektroda monopolarna typ żagielek, wymiary 15x25 mm, wtyk 4 mm, dlugość całkowita 14-14,5 cm </t>
    </r>
    <r>
      <rPr>
        <i/>
        <sz val="8"/>
        <color indexed="12"/>
        <rFont val="Times New Roman"/>
        <family val="1"/>
      </rPr>
      <t xml:space="preserve"> (Podać zaoferowaną długość: …..................)</t>
    </r>
  </si>
  <si>
    <r>
      <t xml:space="preserve">Elektroda monopolarna  nóż długość całkowita 150-155 mm ,część robocza 3,3x25 mm, wtyk 4 mm </t>
    </r>
    <r>
      <rPr>
        <i/>
        <sz val="8"/>
        <color indexed="12"/>
        <rFont val="Times New Roman"/>
        <family val="1"/>
      </rPr>
      <t xml:space="preserve"> (Podać zaoferowaną długość: …..................)</t>
    </r>
  </si>
  <si>
    <t xml:space="preserve">Elektroda monopolarna kulka 4 mm, dł. całkowita 125-130 mm,wtyk 4 mm </t>
  </si>
  <si>
    <r>
      <t xml:space="preserve">Elektroda monopolarna szpatułkowa do uchwytu śr.4 mm, prosta, długość 54-55 mm, .możliwość wielokrotnej sterylizacji parowej </t>
    </r>
    <r>
      <rPr>
        <i/>
        <sz val="8"/>
        <color indexed="12"/>
        <rFont val="Times New Roman"/>
        <family val="1"/>
      </rPr>
      <t xml:space="preserve"> (Podać zaoferowaną długość: …..................)</t>
    </r>
  </si>
  <si>
    <r>
      <t>Kabel monopolarny wtyk 3-pinowy, wejście na narzędzia 4 mm, dł. 3-3,5 m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</si>
  <si>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r>
      <t xml:space="preserve">Kabel bipolarny dł. 3-3,5 m wtyk typ vallejlab, emed, bowa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</si>
  <si>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t>Pinceta bipolarna  prosta dł. 16 cm końce proste 1 mm</t>
  </si>
  <si>
    <r>
      <t xml:space="preserve">Pinceta prosta bipolarna końce proste 1 mm, dł. 19-19,5 cm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</si>
  <si>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t>WARTOŚĆ PAKIETU NR 8:</t>
  </si>
  <si>
    <r>
      <t xml:space="preserve">PAKIET NR 9 – </t>
    </r>
    <r>
      <rPr>
        <sz val="11"/>
        <rFont val="Times New Roman"/>
        <family val="1"/>
      </rPr>
      <t>uchwyt monopolarny, elektrody, kable, zestawy medyczne oraz inny sprzęt medyczny</t>
    </r>
  </si>
  <si>
    <t>Jednorazowa, dzielona na dwie równe części elektroda neutralna bez kabla dla dorosłych i dzieci, żelowa, owalna, pow. ogólna 165 cm2, pow. aktywna 108 cm2, do diatermii BOWA EMED VALLEYLAB, zewnętrzna warstwa wodoodporna,  pakowana pojedynczo</t>
  </si>
  <si>
    <r>
      <t>Jednorazowy uchwyt monopolarny z nożem, długość całkowita uchwytu z kablem 330-350 cm, posiada dwa przyciski - do cięcia i koagulacji tkanek, zdejmowane ostrze ze stali nierdzewnej. Pasujący do aparatów EMED, BOWA, VALLEYLAB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 uchwytu z kablem: …..................)</t>
    </r>
  </si>
  <si>
    <t>Kabel wielorazowy do elektrody neutralnej jednorazowej z wtykiem do diatermii Valleylab i Bowa, Emed ,dł. kabla 5 m(kabel do paz.1)</t>
  </si>
  <si>
    <r>
      <t xml:space="preserve">Jednorazowy, sterylny zestaw do ekstrakcji żylaków kończyn dolnych składający się z dwóch  linek o dł. 100-110 cm, trzech oliwek 9-9,5 mm, 12-13 mm, 15-15,5 mm oraz uchwytu. Zestaw pakowany pojedynczo 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zaoferowane rozmiary elementów zestawu: …..................)</t>
    </r>
  </si>
  <si>
    <r>
      <t xml:space="preserve">Jednorazowy,sterylny uchwyt do lampy operacyjnej długości 10-12 cm. Pakowany pojedynczo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</si>
  <si>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r>
      <t>Jednorazowy, jałowy marker skórny z linijką, dł.15-16 cm, szer. 2 cm, bezwonny, szybkoschnący, odporny na ścieranie, zawierający nietoksyczny fiolet gencjanowy oraz standardowy szpic,  pakowany pojedynczo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</si>
  <si>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t>WARTOŚĆ PAKIETU NR 9:</t>
  </si>
  <si>
    <r>
      <t xml:space="preserve">PAKIET NR 10 – </t>
    </r>
    <r>
      <rPr>
        <sz val="11"/>
        <rFont val="Times New Roman"/>
        <family val="1"/>
      </rPr>
      <t>resuscytatory i maski tlenowe</t>
    </r>
  </si>
  <si>
    <t>Resuscytator do wentylacji noworodków i niemowląt. Możliwość wentylacji niemowląt i noworodków. Podawana objętość 140-180 ml. Prosta konstrukcja zaworu pacjenta ułatwiająca demontaż w celu czyszczenia i sterylizacji - zawór z pojedynczą membraną. Możliwość podłączenia zaworu PEEP na zaworze pacjenta bez potrzeby stosowania dodatkowych złączek. Zawór ciśnieniowy 40 cm H2O z możliwością blokady. Rezerwuar tlenu umożliwiający podawanie wysokich stężeń tlenu w mieszanie oddechowej. Możliwość sterylizacji wszystkich elementów resuscytatora w autoklawie - w temp 134ºC z wyłączeniem rezerwuaru tlenu. Możliwość podłączenia manometru jednorazowego użytku do pomiaru ciśnienia w drogach oddechowych</t>
  </si>
  <si>
    <t>Resuscytator dla dzieci. Możliwość wentylacji pacjentów o masie ciała 10 - 30  kg. Objętość oddechowa 450 ml. Możliwość podłączenia zaworu PEEP na zaworze pacjenta bez potrzeby stosowania dodatkowych złączek. Rezerwuar tlenu o objętości minimum 150 0ml. Pasek zabezpieczający przed wyślizgiwaniem się z dłoni. Możliwość wielokrotnej sterylizacji wszystkich elementów resuscytatora w autoklawie (w temp. 134ºC ) włącznie z rezerwuarem tlenu. Instrukcja obsługi w języku polskim z wykazem części zamiennych</t>
  </si>
  <si>
    <t xml:space="preserve">Resuscytator dla dorosłych z rezerwuarem tlenu. Możliwość wentylacji pacjentów o masie ciała od 30 kg. Możliwość podłączenia zaworu PEEP na zaworze pacjenta bez potrzeby stosowania dodatkowych złączek. Odłączany rezerwuar tlenu umożliwiający podawanie wysokich stężeń tlenu w mieszanie oddechowej. Zabezpieczenie przed wypadaniem z ręki w postaci paska. Możliwość sterylizacji wszystkich elementów resuscytatora w autoklawie (w temp 134ºC) włącznie z rezerwuarem tlenu. Objętość oddechowa 1100 ml. Rezerwuar tlenu o objętości minimum 1500 ml. Instrukcja obsługi w języku polskim z wykazem części zamiennych
</t>
  </si>
  <si>
    <t>Resuscytator (worek samorozprężalny do resuscytacji). Możliwość wentylacji pacjentów o masie ciała od 15 kg. Prosta konstrukcja zaworu pacjenta ułatwiająca demontaż w celu czyszczenia i sterylizacji - zawór z pojedynczą membraną. Możliwość podłączenia zaworu PEEP na zaworze pacjenta bez potrzeby stosowania dodatkowych złączek. Dodatkowa powłoka worka zabezpieczająca przed wytworzeniem zbyt wysokiego ciśnienia w drogach oddechowych bez skokowej utraty objętości oddechowej. Odłączany rezerwuar tlenu o objętości 1500 ml umożliwiający podawanie wysokich stężeń tlenu w mieszanie oddechowej. Pasek zabezpieczający przed wyślizgiwaniem się z dłoni. Możliwość sterylizacji wszystkich elementów resuscytatora w autoklawie (w temp 134ºC) włącznie z rezerwuarem tlenu</t>
  </si>
  <si>
    <t>Maska twarzowa
- możliwość sterylizacji w autoklawie w temperaturze 134ºC
- w całości wykonana z przezroczystego silikonu
-  miękki kołnierz zapewniający dobrą szczelność
- rozmiar nr 5</t>
  </si>
  <si>
    <t xml:space="preserve">szt.  </t>
  </si>
  <si>
    <t>Maska twarzowa - możliwość sterylizacji w autoklawie w temperaturze 134ºC - w całości wykonana z przezroczystego silikonu -  miękki kołnierz zapewniający dobrą szczelność - rozmiar nr 4</t>
  </si>
  <si>
    <t>Maska twarzowa - możliwość sterylizacji w autoklawie w temperaturze 134ºC  - w całości wykonana z przezroczystego silikonu  -  miękki kołnierz zapewniający dobrą szczelność - rozmiar nr 3</t>
  </si>
  <si>
    <t>Maska twarzowa - możliwość sterylizacji w autoklawie w temperaturze 134ºC - w całości wykonana z przezroczystego silikonu  -  miękki kołnierz zapewniający dobrą szczelność - rozmiar nr 2</t>
  </si>
  <si>
    <t>Maska twarzowa - możliwość sterylizacji w autoklawie w temperaturze 134ºC - w całości wykonana z przezroczystego silikonu  -  miękki kołnierz zapewniający dobrą szczelność - rozmiar nr 1</t>
  </si>
  <si>
    <t>Maska twarzowa - możliwość sterylizacji w autoklawie w temperaturze 134ºC - w całości wykonana z przezroczystego silikonu  -  miękki kołnierz zapewniający dobrą szczelność - rozmiar nr 0</t>
  </si>
  <si>
    <t>WARTOŚĆ PAKIETU NR 10:</t>
  </si>
  <si>
    <r>
      <t xml:space="preserve">PAKIET NR 11 – </t>
    </r>
    <r>
      <rPr>
        <sz val="11"/>
        <rFont val="Times New Roman"/>
        <family val="1"/>
      </rPr>
      <t>jednorazowe ściereczki i szczotki do zębów</t>
    </r>
  </si>
  <si>
    <r>
      <t xml:space="preserve">Jednorazowe ściereczki z włókniny wiskozowo-poliestrowej 70/30%, bezpyłowe, w  rolce 18,5-20,5 cm, perforowane co 38-40 cm, ilość z rolki 200-230 sztuk. Odporna na wysoką temperaturę, do ścierania na mokro i sucho, gramatura 50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zaoferowane parametry: …..................)</t>
    </r>
  </si>
  <si>
    <t>rolka</t>
  </si>
  <si>
    <r>
      <t xml:space="preserve">Jednorazowa szczoteczka do zębów wykonana z polipropylenu z możliwością odsysania. Z jednej strony pokryta miękkim włosiem, z drugiej gąbką. Łączna długość 18-20 cm, długość części czyszczącej 2-2,5 cm. Otwór odsysający zarówno od strony włosia jak i w przestrzeni pomiędzy gąbką i włosiem. Łącznik do kontrolowanego odsysania ścięty pod kątem  dla wygodnej manipulacji. Zarejestrowane jako wyrób medyczny. Pakowana pojedynczo 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długość: …..................)</t>
    </r>
  </si>
  <si>
    <t>WARTOŚĆ PAKIETU NR 11:</t>
  </si>
  <si>
    <r>
      <t xml:space="preserve">PAKIET NR 12 – </t>
    </r>
    <r>
      <rPr>
        <sz val="11"/>
        <rFont val="Times New Roman"/>
        <family val="1"/>
      </rPr>
      <t>bezigłowe porty iniekcyjne</t>
    </r>
  </si>
  <si>
    <t>WARTOŚĆ PAKIETU NR 12:</t>
  </si>
  <si>
    <r>
      <t xml:space="preserve">PAKIET NR 13 – </t>
    </r>
    <r>
      <rPr>
        <sz val="11"/>
        <rFont val="Times New Roman"/>
        <family val="1"/>
      </rPr>
      <t>zestawy do punkcji opłucnej</t>
    </r>
  </si>
  <si>
    <r>
      <t xml:space="preserve">Zestaw do punkcji opłucnej, bezpieczny, w skład którego wchodzi: igła Veressa ograniczająca ryzyko omyłkowego nakłucia płuca poprzez sygnalizację za pomocą wskaźnika, strzykawka luer lock 50-60 ml, worek do drenażu 2000-2500 ml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Rozmiar cewnika </t>
    </r>
    <r>
      <rPr>
        <b/>
        <sz val="8"/>
        <rFont val="Times New Roman"/>
        <family val="1"/>
      </rPr>
      <t xml:space="preserve">9 Ch 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</si>
  <si>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r>
      <t>Zestaw do punkcji opłucnej, bezpieczny, w skład którego wchodzi: igła Veressa ograniczająca ryzyko omyłkowego nakłucia płuca poprzez sygnalizację za pomocą wskaźnika, strzykawka luer lock 50-60 ml, worek do drenażu 2000-2500 ml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Rozmiar cewnika</t>
    </r>
    <r>
      <rPr>
        <b/>
        <sz val="8"/>
        <rFont val="Times New Roman"/>
        <family val="1"/>
      </rPr>
      <t xml:space="preserve"> 12 Ch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</si>
  <si>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r>
      <t>Zestaw do punkcji opłucnej, bezpieczny, w skład którego wchodzi: igła Veressa ograniczająca ryzyko omyłkowego nakłucia płuca poprzez sygnalizację za pomocą wskaźnika, strzykawka luer lock 50-60 ml, worek do drenażu 2000-2500 ml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r</t>
    </r>
    <r>
      <rPr>
        <b/>
        <sz val="8"/>
        <rFont val="Times New Roman"/>
        <family val="1"/>
      </rPr>
      <t xml:space="preserve">ozmiar cewnika 9 Ch </t>
    </r>
    <r>
      <rPr>
        <sz val="8"/>
        <rFont val="Times New Roman"/>
        <family val="1"/>
      </rPr>
      <t xml:space="preserve">oraz łącznik do systemu drenażowego, posiadający dodatkowo linię do przedłużenia cewnika o długości powyżej 50 cm montowaną pomiędzy układem zastawek a cewnikiem, kleszczyki zaciskowe i komplet mocowań cewnika do skóry pacjenta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</si>
  <si>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r>
      <t xml:space="preserve">Zestaw do punkcji opłucnej, bezpieczny, w skład którego wchodzi: igła Veressa ograniczająca ryzyko omyłkowego nakłucia płuca poprzez sygnalizację za pomocą wskaźnika, strzykawka luer lock 50-60 ml, worek do drenażu 2000-2500 ml 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</t>
    </r>
    <r>
      <rPr>
        <b/>
        <sz val="8"/>
        <rFont val="Times New Roman"/>
        <family val="1"/>
      </rPr>
      <t>rozmiar cewnika 12 Ch</t>
    </r>
    <r>
      <rPr>
        <sz val="8"/>
        <rFont val="Times New Roman"/>
        <family val="1"/>
      </rPr>
      <t xml:space="preserve"> oraz łącznik do systemu drenażowego, posiadający dodatkowo linię do przedłużenia cewnika o długości powyżej 50 cm montowaną pomiędzy układem zastawek a cewnikiem, kleszczyki zaciskowe i komplet mocowań cewnika do skóry pacjenta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</si>
  <si>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t>WARTOŚĆ PAKIETU NR 13:</t>
  </si>
  <si>
    <r>
      <t xml:space="preserve">PAKIET NR 14 – </t>
    </r>
    <r>
      <rPr>
        <sz val="11"/>
        <rFont val="Times New Roman"/>
        <family val="1"/>
      </rPr>
      <t xml:space="preserve">rurki krtaniowe </t>
    </r>
  </si>
  <si>
    <t>Rurka krtaniowa LT-D, jednorazowa, jednoświatłowa, pakowana sterylnie. Rurka przeznaczona do zabezpieczenia drożności dróg oddechowych o kształcie i budowie ułatwiającej wprowadzenie do części krtaniowej gardła na ślepo, bez użycia laryngoskopu. 
Dwa nadmuchiwane mankiety stabilizujące rurkę, uszczelniające część ustną i nosową gardła oraz minimalizujące ryzyko wdmuchnięcia powietrza do żołądka. Dostęp do rozmiarów: 2; 2,5; 3; 4; 5</t>
  </si>
  <si>
    <t>WARTOŚĆ PAKIETU NR 14:</t>
  </si>
  <si>
    <r>
      <t xml:space="preserve">PAKIET NR 15 – </t>
    </r>
    <r>
      <rPr>
        <sz val="11"/>
        <rFont val="Times New Roman"/>
        <family val="1"/>
      </rPr>
      <t>klipsy tytanowe do klipsownicy</t>
    </r>
  </si>
  <si>
    <t>Klipsy tytanowe do klipsownicy firmy Johnson&amp;Johnson, do zabiegów laparoskopowych – średnio-duże (długość ramienia 8 mm-10 mm). Pakowane w magazynkach po 6 szt. Rozmiary M, L</t>
  </si>
  <si>
    <t xml:space="preserve">szt. </t>
  </si>
  <si>
    <t>WARTOŚĆ PAKIETU NR 15:</t>
  </si>
  <si>
    <r>
      <t xml:space="preserve">PAKIET NR 16 – </t>
    </r>
    <r>
      <rPr>
        <sz val="11"/>
        <rFont val="Times New Roman"/>
        <family val="1"/>
      </rPr>
      <t>okularki ochronne do fototerapii dla noworodka</t>
    </r>
  </si>
  <si>
    <t>Okularki ochronne do fototerapii dla noworodka, idealnie dopasowane do główki dziecka. Kształt litery Y uniemożliwiający przemieszczanie się okularków, rzepy gwarantujące dopasowanie do każdej główki dziecka. Wykonane z materiału nie zawierającego lateks. Dostęp do rozmiarów: obwód głowy 30-38 cm oraz obwód głowy 24-33 cm</t>
  </si>
  <si>
    <t>WARTOŚĆ PAKIETU NR 16:</t>
  </si>
  <si>
    <r>
      <t xml:space="preserve">                    PAKIET NR 17 – </t>
    </r>
    <r>
      <rPr>
        <sz val="11"/>
        <rFont val="Times New Roman"/>
        <family val="1"/>
      </rPr>
      <t>butle do drenażu wysokociśnieniowego</t>
    </r>
  </si>
  <si>
    <t>Butle Redon do drenażu wysokociśnieniowego (podciśnienie początkowe 98 00 Pa) o poj. 200 ml (z dodatkową skalą bezpieczeństwa 50 ml), z drenem o długości 120-130 cm, z zaciskiem przesuwanym i wieszakiem oraz łącznikiem schodkowym do połączenia z drenami od 6 do 18 CH</t>
  </si>
  <si>
    <r>
      <t xml:space="preserve">Butle Redon do drenażu wysokociśnieniowego (podciśnienie początkowe 98 00 Pa) o poj. 400 ml (z dodatkową skalą bezpieczeństwa 50 ml), z drenem o długości 120-130 cm, z zaciskiem przesuwanym i wieszakiem oraz łącznikiem schodkowym do połączenia z drenami </t>
    </r>
    <r>
      <rPr>
        <sz val="8"/>
        <color indexed="8"/>
        <rFont val="Times New Roman"/>
        <family val="1"/>
      </rPr>
      <t>od 6 do 18 CH</t>
    </r>
  </si>
  <si>
    <r>
      <t>Butle Redon do drenażu wysokociśnieniowego (podciśnienie początkowe 98 00 Pa) o poj. 600 ml (z dodatkową skalą bezpieczeństwa 50 ml), z drenem o długości 120-130 cm, z zaciskiem przesuwanym i wieszakiem oraz łącznikiem schodkowym do połączenia z drenam</t>
    </r>
    <r>
      <rPr>
        <sz val="8"/>
        <color indexed="8"/>
        <rFont val="Times New Roman"/>
        <family val="1"/>
      </rPr>
      <t>i od 6 do 18 CH</t>
    </r>
  </si>
  <si>
    <t>WARTOŚĆ PAKIETU NR 17:</t>
  </si>
  <si>
    <r>
      <t xml:space="preserve">PAKIET NR 18 – </t>
    </r>
    <r>
      <rPr>
        <sz val="11"/>
        <rFont val="Times New Roman"/>
        <family val="1"/>
      </rPr>
      <t>kaniule dożylne i dotętnicze, koreczki do kaniul</t>
    </r>
  </si>
  <si>
    <t>Kaniule dożylna. Igła z tylnym szlifem dla łatwego wprowadzenia kaniuli. Port do dodatkowych wstrzyknięć zamykany przy pomocy koreczka. Koreczek kaniuli z trzpieniem wchodzącym do światła kaniuli cofniętym poniżej linii kołnierza koreczka zabezpiecza przed zabrudzeniem. Dla ułatwienia kolory muszą odpowiadać kodowi rozmiaru kaniuli zgodnie z normami ISO. Hydrofobowy filtr gwarantujący wysokie bezpieczeństwo zatrzymując wypływ krwi poza kaniulę. Plastykowa kaniula wykonana z poliuretanu z pięcioma  wtopionymi pasami kontrastującymi w promieniach RTG. Materiał użyty do produkcji kaniul winien być poddany testom na biokompatybilność biologiczną. Rozmiary: 16Gx50 mm; 17Gx45 mm; 18Gx 33 mm i 45 mm; 20Gx25 mm i 33 mm; 22Gx25 mm; 24Gx19 mm  (18 i 20 G w dwóch rozmiarach)</t>
  </si>
  <si>
    <r>
      <t>Bezpieczne kaniule dożylne. Igła z tylnym szlifem dla łatwego wprowadzenia kaniuli. Igła zaopatrzona w specjalny automatyczny zatrzask samozakładający się po wyjęciu igły z kaniuli zabezpieczający koniec igły przed przypadkowym zakłuciem się personelu. Port do dodatkowych wstrzyknięć zamykany przy pomocy koreczka. Koreczek kaniuli z trzpieniem wchodzącym do światła kaniuli cofniętym poniżej linii kołnierza koreczka zabezpiecza przed zabrudzeniem. Dla ułatwienia kolory muszą odpowiadać kodowi rozmiaru kaniuli zgodnie z normami ISO. Hydrofobowy filtr gwarantujący wysokie bezpieczeństwo zatrzymując wypływ krwi poza kaniulę. Plastykowa kaniula wykonana z poliuretanu z czterema wtopionymi pas</t>
    </r>
    <r>
      <rPr>
        <sz val="8"/>
        <color indexed="8"/>
        <rFont val="Times New Roman"/>
        <family val="1"/>
      </rPr>
      <t>ami kontrastującymi w promieniach RTG. Kaniule wykonane z materiałów biokompatybilnych potwierdzone badaniami klinicznymi lub laboratoryjnymi</t>
    </r>
    <r>
      <rPr>
        <sz val="8"/>
        <color indexed="8"/>
        <rFont val="Times New Roman"/>
        <family val="1"/>
      </rPr>
      <t>.</t>
    </r>
    <r>
      <rPr>
        <sz val="8"/>
        <color indexed="8"/>
        <rFont val="Times New Roman"/>
        <family val="1"/>
      </rPr>
      <t xml:space="preserve"> Rozmiary:  16Gx50mm; 17Gx45mm; 18G- 33mm,45mm; 20G-25mm, 33mm; 22G-25mm</t>
    </r>
  </si>
  <si>
    <t>Kaniula do wlewów dożylnych wykonana z PTFE. Dostęp do następujących rozmiarów: 26G – 19 mm x 0,6 mm, przepływ 13ml/1 min.; 24G – 19 mm x 0,7 mm, przepływ 13ml/1 min. Bez portu bocznego, wyposażona w zdejmowany uchwyt ułatwiający wprowadzenie. Opakowanie uniemożliwiające przypadkowe uszkodzenie blisteru i utratę jałowości.</t>
  </si>
  <si>
    <t>Kaniula dotętnicza z blokadą uniemożliwiającą wypływ krwi. ze skrzydełkami do umocowania. Rozmiar 20G/1.10mm x 45 mm, przepływ 49 ml/1min</t>
  </si>
  <si>
    <t>Koreczki do wszystkich w/w kaniul, pakowane pojedynczo, tego samego producenta co kaniule  w pozycjach od 1 do 4</t>
  </si>
  <si>
    <t xml:space="preserve">WARTOŚĆ PAKIETU NR 18: </t>
  </si>
  <si>
    <r>
      <t xml:space="preserve">PAKIET NR 19 – </t>
    </r>
    <r>
      <rPr>
        <sz val="11"/>
        <rFont val="Times New Roman"/>
        <family val="1"/>
      </rPr>
      <t>ciśnieniomierze, stetoskopy oraz materiały wymienne</t>
    </r>
  </si>
  <si>
    <t>Mankiet do pośredniego pomiaru ciśnienia tętniczego, zawijany, do wszystkich typów ciśnieniomierzy, bawełniany, 2-żyłowy. Dostęp do następujących rozmiarów: szerokość mankietu:  9-11 cm oraz 13-15 cm</t>
  </si>
  <si>
    <t>Mankiet do pośredniego pomiaru ciśnienia tętniczego, zawijany, do wszystkich typów ciśnieniomierzy, bawełniany, 1-żyłowy. Dostęp do następujących rozmiarów: szerokość mankietu:  9-11 cm oraz 13-15 cm</t>
  </si>
  <si>
    <r>
      <t xml:space="preserve">Ciśnieniomierz zegarowy do pośredniego pomiaru ciśnienia tętniczego krwi z regulowanym bawełnianym  mankietem z ringiem metalowym zapinanym na rzep. Rozmiar mankietu: długość 50-55cm, szerokość 13-15 cm. Zakres pomiaru  0-300mm Hg. Manometr w metalowej obudowie, duży i czytelny. Średnica manometru 60-70 mm, połączony z gruszką </t>
    </r>
    <r>
      <rPr>
        <i/>
        <sz val="8"/>
        <color indexed="12"/>
        <rFont val="Times New Roman"/>
        <family val="1"/>
      </rPr>
      <t>(Podać zaoferowany rozmiar oraz średnicę manometru: …..................)</t>
    </r>
  </si>
  <si>
    <t>Mankiety z ringiem metalowym do pomiaru ciśnienia do aparatów elektronicznych, bawełniane, jednorurkowe. Dostęp do rozmiarów 50 cm-51 cm x 14-15 cm, 60-61cm x 17-18 cm</t>
  </si>
  <si>
    <t xml:space="preserve">Mankiety do pomiaru ciśnienia do aparatów elektronicznych, nylonowe, dwu-rurkowe. Dostęp do rozmiarów 50 cm-51 cm x 14-15cm, 60-61cm x 17-18 cm </t>
  </si>
  <si>
    <t>Mankiety do pomiaru ciśnienia do aparatów elektronicznych, nylonowe, jednorurkowe. Dostęp do rozmiarów 50cm-51 cm x 14-15 cm, 60-61cm x 17-18 cm</t>
  </si>
  <si>
    <t>Pęcherz gumowy do oferowanych mankietów dwururkowe i jednorurkowe</t>
  </si>
  <si>
    <t>Gruszka lateksowa z zaworkiem tylnym i filtrem przeciwpyłowym</t>
  </si>
  <si>
    <t>Zawór przedni gruszki, standardowy z pokrętłem</t>
  </si>
  <si>
    <t xml:space="preserve">Manometr zegarowy do oferowanych ciśnieniomierzy </t>
  </si>
  <si>
    <t>Mankiet bawełniany z ringiem metalowym, dwururkowy. Dostęp do rozmiarów 50-51 cm x 14-15 cm, 60-61 cm x 17-18 cm</t>
  </si>
  <si>
    <r>
      <t xml:space="preserve">Stetoskop lekarski z jednostronną głowicą. Miękkie samouszczelniające oliwki, długość liry 55-60 cm </t>
    </r>
    <r>
      <rPr>
        <i/>
        <sz val="8"/>
        <color indexed="12"/>
        <rFont val="Times New Roman"/>
        <family val="1"/>
      </rPr>
      <t>(Podać długość: …..................)</t>
    </r>
  </si>
  <si>
    <r>
      <t xml:space="preserve">Stetoskop lekarski 2- głowicowy, konstrukcja umożliwiająca zmianę głowicy o 180º. Miękkie samouszczelniające oliwki, długość liry 55-60 cm </t>
    </r>
    <r>
      <rPr>
        <i/>
        <sz val="8"/>
        <color indexed="12"/>
        <rFont val="Times New Roman"/>
        <family val="1"/>
      </rPr>
      <t>(Podać długość: …..................)</t>
    </r>
  </si>
  <si>
    <t xml:space="preserve">Głowica do stetoskopu dla dorosłych, pojedyncza z oksydowanego aluminium </t>
  </si>
  <si>
    <t xml:space="preserve">Głowica do stetoskopu dla dorosłych, podwójna z oksydowanego aluminium </t>
  </si>
  <si>
    <t>Oliwki miękkie do oferowanych stetoskopów (komplet zawiera 2 szt.)</t>
  </si>
  <si>
    <t>kpl.</t>
  </si>
  <si>
    <t>Membrana z tekstury do oferowanych stetoskopów</t>
  </si>
  <si>
    <t xml:space="preserve">WARTOŚĆ PAKIETU NR 19: </t>
  </si>
  <si>
    <r>
      <t xml:space="preserve">PAKIET NR 20 – </t>
    </r>
    <r>
      <rPr>
        <sz val="11"/>
        <rFont val="Times New Roman"/>
        <family val="1"/>
      </rPr>
      <t>kołnierze ortopedyczne</t>
    </r>
  </si>
  <si>
    <t>Kołnierz ortopedyczny Campa,  posiadający wsporniki żuchwy i potylicy wykonane z blachy pokrytej pianką polietylenową, dwuczęściowy, stabilizujący odcinek szyjny kręgosłupa, z możliwością regulacji obwodu i wysokości, zapięcie na rzep. Dostępny w następujących rozmiarach: obwód szyi: 33-46 oraz  43-52</t>
  </si>
  <si>
    <t>Kołnierz ortopedyczny Campa, dwuczęściowy, sztywny,bardzo lekki,wykonany z nietoksycznej i hypoalergicznej pianki poliuretanowej ,,Plastazote'', zapinany dwustronnie taśmami Velcro, posiada otwór tracheostomijny oraz otwory dla swobodnego przepływu powietrza,przenikalny dla promieni RTG, CT, MRI, wodoodporny, łatwy w użytkowaniu i konserwacji</t>
  </si>
  <si>
    <t>WARTOŚĆ PAKIETU NR 20:</t>
  </si>
  <si>
    <r>
      <t xml:space="preserve">PAKIET NR  21 – </t>
    </r>
    <r>
      <rPr>
        <sz val="11"/>
        <rFont val="Times New Roman"/>
        <family val="1"/>
      </rPr>
      <t>zestawy i końcówki do odsysania pola, łączniki do drenów</t>
    </r>
  </si>
  <si>
    <t>Łącznik do drenów, przewodów tlenowych nieschodkowany, niesterylny op. 100szt.</t>
  </si>
  <si>
    <t>Jednorazowa, sterylna końcówka do odsysania pola operacyjnego typ standard, zagięta, bez kontroli ssania, bez perforacji, dł. 240-250 mm., średnica  10  mm</t>
  </si>
  <si>
    <t>Jednorazowa, sterylna końcówka do odsysania pola operacyjnego typ standard, zagięta, bez kontroli ssania, bez perforacji, dł.240-250 mm,  średnica  8  mm</t>
  </si>
  <si>
    <t>Jednorazowa, sterylna końcówka do odsysania pola operacyjnego typ standard, zagięta, bez kontroli ssania, bez perforacji, dł. 240-250 mm, średnica  6 mm</t>
  </si>
  <si>
    <t>Jednorazowy, sterylny zestaw do odsysania pola operacyjnego z końcówką mikrochirurgiczną bez kontroli ssania, bez perforacji, dł. przewodu 200-210 cm, dł. końcówki 200-210 mm, średnica końcówki 4 mm. W zestawie łącznik do połączenia przewodu ssącego z końcówką</t>
  </si>
  <si>
    <t>WARTOŚĆ PAKIETU NR 21:</t>
  </si>
  <si>
    <r>
      <t xml:space="preserve">PAKIET NR 22 – </t>
    </r>
    <r>
      <rPr>
        <sz val="11"/>
        <rFont val="Times New Roman"/>
        <family val="1"/>
      </rPr>
      <t>obwody oddechowe, filtry i inny sprzęt jednorazowego użytku</t>
    </r>
  </si>
  <si>
    <t>Filtr oddechowy, pediatryczny, bakteryjno-wirusowy, elektrostatyczny lub mechaniczny, sterylny, złącza proste, 15M/15F-22M port kapno z koreczkiem zabezpieczającym, skuteczność filtracji bakteryjnej powyżej 99,9999%, masa do 18 g, przestrzeń martwa do 24 ml, objętość oddechowa w zakresie 70-600 ml, opór przepływu do 0,6 cm H2O przy przepływie 9l/min, do 1,2 cm H2O przy 15l/min, do 2,2 cm słupa H2O przy 30l/min</t>
  </si>
  <si>
    <t>Obwód oddechowy do aparatu do znieczulania dla dorosłych, materiał PE, 2 rury rozciągliwe, dł. po rozciągnięciu 160- 180 cm, dodatkowa rura do worka o dł. po rozciągnięciu 80- 90 cm, kolanko z portem kapno, trójnik Y z dwoma portami zabezpieczonymi zatyczkami, średnica rur 22 mm, średnica złącza 22 mm F z EVA, złączka prosta 22 mm M-22 mm M bezlateksowy worek oddechowy poj.2 litry, sterylny, jednorazowy</t>
  </si>
  <si>
    <t>Obwód oddechowy do respiratora, dla dorosłych, sterylny, pakowany folia-papier. Wykonany z PCV, 2 rury gładkie wewnętrznie o długości 150-155 cm. Kolanko z portem luer-lock, rury odłączalne od trójnika „y”, średnica rur 22 mm, złącza elastyczne 22 mm F, o czasie stosowania 7 dni i przydatności do użycia min. 5 lat od daty produkcji, jednorazowy</t>
  </si>
  <si>
    <t xml:space="preserve">Obwód oddechowy o długości 175-180 cm z pułapką wodną, wykonany z PCV, z rury gładkiej wewnętrznie, z 2 drenami: drenem bąbelkowy 4-8 mm sterującym zastawką o dł. 200-220 cm i drenem bąbelkowym 4-8mm do pomiaru ciśnienia o dł. 200-220 cm, elastyczna końcówka do podłączenia respiratora 22mmF, zastawka wydechowa z wylotem powietrza wydychanego przez pacjenta, zatyczka (kapturek) 22mmF zabezpieczający układ przed zanieczyszczeniami </t>
  </si>
  <si>
    <t>Obwód oddechowy do respiratora dla dorosłych, 
 2 rury karbowane o dł. 155-160 cm z PE (polietylenu), kolanko z portem luer-lock, 
trójnik Y z dwoma portami zabezpieczonymi koreczkami przytwierdzonymi na stałe do obwodu ,
- zatyczka 22F zabezpieczająca układ oddechowy,
- średnica rur 22 mm, 
- średnica złącz do respiratora 22 mmF, 
- złącza wykonane z elastycznego materiału EVA (octan winylu), 
 - złączka prosta 22mmM-22mmM,
 - 1 pułapka wodna,
 -dodatkowa rura o dł. 55-60 cm,
 - czysty mikrobiologicznie
- max. czas użycia 7 dni</t>
  </si>
  <si>
    <t>Filtr oddechowy, bakteryjno-wirusowy, elektrostatyczny lub mechaniczny, sterylny, złącza proste 22M/15F-22F/15M, port kapno, skuteczność filtracji bakteryjnej powyżej 99,9999%, skuteczność filtracji wirusowej powyżej 99,999%, masa do 20 g, przestrzeń martwa do 35 ml, objętość oddechowa w zakresie 150-1500 ml</t>
  </si>
  <si>
    <t>Wymiennik ciepła i wilgoci do tracheostomii, samo zamykający się port do odsysania, z portem tlenowym, objętość oddechowa 50-1000 ml, przestrzeń martwa 11- 12 ml, waga 5-5.5 g, łącznik 15 mmF, sterylny</t>
  </si>
  <si>
    <t>Przedłużacz do obwodu oddechowego, do  podłączenia rurki intubacyjnej z filtrem oddechowym, gładki wewnętrznie ograniczający zaleganie bakterii dł. 15-17 cm, złącza 22mmF-22mmM/15mmF, łącznik kątowy podwójnie obrotowy z portem do odsysania i portem do bronchoskopii, sterylny</t>
  </si>
  <si>
    <t>Dren do monitoringu gazu, złącza: męskie-męskie, dł. 300-310 mm</t>
  </si>
  <si>
    <t>Dren do monitoringu gazu, złącza: męskie-żeńskie dł.300-310 mm</t>
  </si>
  <si>
    <t>Maska krtaniowa  -   jednorazowa, jałowa:                              • delikatny, pozbawiony nierówności i ostrych krawędzi mankiet
• fałd na koniuszku mankietu zabezpieczający przed jego zagięciem i niewłaściwym ułożeniem
• rurka maski wygięta zgodnie z budową anatomiczną gardła (kąt 80-90º) i usztywniona
• element zabezpieczający przed zwężeniem światła rurki w wyniku jej zaciśnięcia zębami
• znaczniki prawidłowego usytuowania maski w drogach oddechowych umieszczone na rurce
• znaczniki ułatwiające wykonanie intubacji dotchawiczej poprzez maskę umieszczone na kopule maski
• dren balonika kontrolnego luźny, połączony na krótkim odcinku z rurką
• informacje dotyczące rozmiaru, wagi pacjenta, objętości wypełniania mankietu umieszczone na baloniku</t>
  </si>
  <si>
    <t>WARTOŚĆ PAKIETU NR 22:</t>
  </si>
  <si>
    <r>
      <t xml:space="preserve">PAKIET NR 23 – </t>
    </r>
    <r>
      <rPr>
        <sz val="11"/>
        <rFont val="Times New Roman"/>
        <family val="1"/>
      </rPr>
      <t>zestawy do przyskórnej gastrostomii</t>
    </r>
  </si>
  <si>
    <r>
      <t xml:space="preserve">Zestaw do przezskórnej gastrostomii, o minimalnym składzie: zgłębnik do żywienia pozajelitowego posiadający silikonowane płytki zewnętrzną i wewnętrzną pozwalająca na jego zamocowanie, rozmiar 18CH, dł. minimum 40 cm, max. 70 cm igła punkcyjna, zacisk do regulacji przepływu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zaoferowany skład zestawu: …..................)</t>
    </r>
  </si>
  <si>
    <t>zestaw</t>
  </si>
  <si>
    <t>WARTOŚĆ PAKIETU NR 23:</t>
  </si>
  <si>
    <r>
      <t xml:space="preserve">PAKIET NR 24 – </t>
    </r>
    <r>
      <rPr>
        <sz val="11"/>
        <rFont val="Times New Roman"/>
        <family val="1"/>
      </rPr>
      <t>ustniki do spirometru, ustniki do gastroskopii, kraniki trójdrożne i inny sprzęt jednorazowego użytku</t>
    </r>
  </si>
  <si>
    <t>Ustniki jednorazowe do spirometru BTL. Jednorazowy ustnik papierowy do badań spirometrycznych. Zewnętrzna powierzchnia ustnika nie przywiera do ust  podczas pomiaru, zwiększając tym samym  komfort pacjenta w czasie badania spirometrycznego. Każdy ustnik ma być oddzielnie zapakowany w foliowej osłonce dla zapewnienia pełnej higieny podczas badania (op. 50 szt.)</t>
  </si>
  <si>
    <t>Igła Veressa jednorazowego użytku sterylna , długość 120 mm</t>
  </si>
  <si>
    <t>Kraniki trójdrożne  z przedłużaczem 10 cm. Wykonane  w konstrukcji umożliwiającej skokową zmianę pozycji, co 45º w pełnym zakresie 360º zapewniając prawidłową i pełną regulację przepływu oraz ustawienie wymaganych wielkości przepływów, kraniki winny posiadać wyczuwalny i optyczny (podwójny) identyfikator przepływów w pozycji otwarty/ zamknięty, co zapewnia użytkownikowi bardzo szybką i wygodną regulację przepływów</t>
  </si>
  <si>
    <t>Strzykawka luer 1ml. Czytelna skala co 0,01 ml, wyraźnie zaznaczona skala co 0,1 ml, z igłą 0,50x16 mm  (op. 100 szt.).</t>
  </si>
  <si>
    <r>
      <t xml:space="preserve">Ustniki do gastroskopii dla dorosłych, jednorazowy, o anatomicznej strefie zgryzu, mocowany za pomocą gumki z regulacją zapięcia, z portem bocznym, niesterylny, wykonany z polipropylenu, żadna z części nie powinna zawierać lateksu, wielkość otworu 15-20 mm  </t>
    </r>
    <r>
      <rPr>
        <i/>
        <sz val="8"/>
        <color indexed="12"/>
        <rFont val="Times New Roman"/>
        <family val="1"/>
      </rPr>
      <t>(Podać zaoferowaną wielkość otworu: ….....)</t>
    </r>
  </si>
  <si>
    <r>
      <t xml:space="preserve">Szczotki do mycia gastroskopu dł. 150-160 cm  </t>
    </r>
    <r>
      <rPr>
        <i/>
        <sz val="8"/>
        <color indexed="12"/>
        <rFont val="Times New Roman"/>
        <family val="1"/>
      </rPr>
      <t>(Podać zaoferowaną długość: ….....)</t>
    </r>
  </si>
  <si>
    <r>
      <t xml:space="preserve">Szczotki do mycia kolonoskopu dł. 200-220 cm  </t>
    </r>
    <r>
      <rPr>
        <i/>
        <sz val="8"/>
        <color indexed="12"/>
        <rFont val="Times New Roman"/>
        <family val="1"/>
      </rPr>
      <t>(Podać zaoferowaną długość: ….....)</t>
    </r>
  </si>
  <si>
    <t>Tubus sigmoidoskopowy jednorazowego użytku z obturatorem o rozmiarze 250 x Ø 20 mm. Rurka endoskopowa zbudowana z materiału przewodzącego światło. Wejście światła winno być w części zamkowej łączącej rurkę z wziernikiem optycznym i ze źródłem światła, wejście światła winno być przy dystalnym końcu rurki. Dystalny koniec obturatora rurki winien być zaokrąglony, skala długości na rurce (pakowane po 100 szt.)</t>
  </si>
  <si>
    <t>Filtr hydrofobowo-antybakteryjny, zabezpieczający ssak przed przedostaniem się odsysanych treści do jego wnętrza. Filtr kompatybilny ze wszystkimi rodzajami ssaków OGARIT. Obudowa półprzeźroczysta, złącza stożkowe na wężyk o średnicy 8mm.PTFR owalne medium,99,9999% wydajność bakteryjno-wirusowa.</t>
  </si>
  <si>
    <t xml:space="preserve">Jednorazowy, sterylny filtr płaski  przeciwbakteryjny 0,2um ,kompatybilny z igłami do znieczulenia zewnatrzoponowego firmy Portex. </t>
  </si>
  <si>
    <t>Opaska piankowa do czujników typu Y na nadgarstek dla noworodka, wielorazowego użytku, z trzema otworami ( w odległości od brzegu 1,5cm,3,8cm i 5cm) na czujniki spo2.. Wymiary: szer. 2,6 cm, dł. 13,5 cm. Opakowanie 12 szt.</t>
  </si>
  <si>
    <t>Mini Spike z filtrem bakteryjnym i zastawką, służący do nabierania leku strzykawką z fiolki</t>
  </si>
  <si>
    <t>WARTOŚĆ PAKIETU NR 24:</t>
  </si>
  <si>
    <r>
      <t xml:space="preserve">PAKIET NR 25 – </t>
    </r>
    <r>
      <rPr>
        <sz val="11"/>
        <rFont val="Times New Roman"/>
        <family val="1"/>
      </rPr>
      <t>termometry elektroniczne</t>
    </r>
  </si>
  <si>
    <t>Termometr elektroniczny do szybkiego i bezpiecznego pomiaru temperatury pod pachą. Wodoszczelna obudowa, przeznaczony do dezynfekcji.  Wynik pomiaru max. 120 s Czytelny wyświetlacz cyfrowy. Pamięć ostatniego pomiaru. Przeznaczony do pomiaru temperatury w oddziałach szpitalnych. Instrukcja obsługi w języku polskim. Pakowany pojedynczo</t>
  </si>
  <si>
    <r>
      <t>Termometr elektroniczny, bezdotykowy</t>
    </r>
    <r>
      <rPr>
        <sz val="8"/>
        <color indexed="8"/>
        <rFont val="Times New Roman"/>
        <family val="1"/>
      </rPr>
      <t xml:space="preserve">, umożliwiający pomiar 3 temperatur  (ciała – pomiar temperatury na czole, przedmiotu i otoczenia). Pamięć: zapis min. 50 ostatnich pomiarów ciała (wraz z datą i godziną). Sygnał dźwiękowy: gotowości do pomiaru i zakończenia pomiaru. Alarm w przypadku podwyższonej temperatury. Duży, podświetlany wyświetlacz LCD. Automatyczne wyłączenie. W komplecie etui na termometr i baterie. </t>
    </r>
    <r>
      <rPr>
        <sz val="12"/>
        <color indexed="8"/>
        <rFont val="Times New Roman"/>
        <family val="1"/>
      </rPr>
      <t xml:space="preserve"> </t>
    </r>
    <r>
      <rPr>
        <sz val="8"/>
        <color indexed="12"/>
        <rFont val="Times New Roman"/>
        <family val="1"/>
      </rPr>
      <t>Pozostałe wymagania: rok produkcji min. 2016,</t>
    </r>
    <r>
      <rPr>
        <i/>
        <sz val="8"/>
        <color indexed="12"/>
        <rFont val="Times New Roman"/>
        <family val="1"/>
      </rPr>
      <t xml:space="preserve"> </t>
    </r>
    <r>
      <rPr>
        <sz val="8"/>
        <color indexed="12"/>
        <rFont val="Times New Roman"/>
        <family val="1"/>
      </rPr>
      <t xml:space="preserve">gwarancja 24 miesiące od momentu zakupu. Gwarancja, instrukcja obsługi w języku polskim oraz certyfikat CE (dostarczone w momencie dostawy). Siedziba serwisu gwarancyjnego: </t>
    </r>
    <r>
      <rPr>
        <i/>
        <sz val="8"/>
        <color indexed="12"/>
        <rFont val="Times New Roman"/>
        <family val="1"/>
      </rPr>
      <t xml:space="preserve">…...................................... (proszę podać). </t>
    </r>
  </si>
  <si>
    <t>WARTOŚĆ PAKIETU NR 25:</t>
  </si>
  <si>
    <r>
      <t xml:space="preserve">PAKIET NR 26 – </t>
    </r>
    <r>
      <rPr>
        <sz val="11"/>
        <rFont val="Times New Roman"/>
        <family val="1"/>
      </rPr>
      <t>słoje do drenażu, zestawy drenów</t>
    </r>
  </si>
  <si>
    <t>Słój do drenażu jamy opłucnowej, szklany, z podziałką co 50 ml lub co 100 ml, pojemność 2 litry</t>
  </si>
  <si>
    <r>
      <t xml:space="preserve">2-butlowy zestaw drenów do zaoferowanych w poz. 2 słoi do drenażu jamy opłucnowej, dreny winny być odporne na załamywanie się, zapewniające stałą drożność, długość drenu 1,5-1,7 metra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długość: …..................)</t>
    </r>
  </si>
  <si>
    <r>
      <t xml:space="preserve">1-butlowy zestaw drenów do zaoferowanych w poz. 2 słoi do drenażu jamy opłucnowej, dreny winny być odporne na załamywanie się, zapewniające stałą drożność, długość drenu 1,5-1,7 metra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długość: …..................)</t>
    </r>
  </si>
  <si>
    <t>WARTOŚĆ PAKIETU NR 26:</t>
  </si>
  <si>
    <r>
      <t xml:space="preserve">PAKIET NR 27 – </t>
    </r>
    <r>
      <rPr>
        <sz val="11"/>
        <rFont val="Times New Roman"/>
        <family val="1"/>
      </rPr>
      <t>sprzęt jednorazowego użytku do endoskopii</t>
    </r>
  </si>
  <si>
    <t>Jednorazowe, antybakteryjne filtry do ssaka KV5 firmy Olympus, kompatybilne z ssakiem KV5</t>
  </si>
  <si>
    <t>Sterylny dren do WATER JET model 1608 do pompy MAJ 855, kompatybilne z aparatem – pompą endoskopową OFP 2 firmy Olympus</t>
  </si>
  <si>
    <t xml:space="preserve">Rurka do filtru do ssaka KV5 długości 900 mm, kompatybilna ze ssakiem KV5 firmy Olympus </t>
  </si>
  <si>
    <t>Testy urazowe na sucho do wykrywania Helicobacter Pylori w wycinkach z żołądka</t>
  </si>
  <si>
    <t xml:space="preserve">Endo Lup jednorazowe sterylne, do podwiązywania polipów </t>
  </si>
  <si>
    <t xml:space="preserve">Elektroda 1-kanałowa, antymonowa jednokrotnego użytku do pomiaru pH-metrii z wewnętrzną elektrodą referencyjną  </t>
  </si>
  <si>
    <t>WARTOŚĆ PAKIETU NR 27:</t>
  </si>
  <si>
    <r>
      <t xml:space="preserve">PAKIET NR 28 – </t>
    </r>
    <r>
      <rPr>
        <sz val="11"/>
        <rFont val="Times New Roman"/>
        <family val="1"/>
      </rPr>
      <t>ostrza do piły oscylacyjnej</t>
    </r>
  </si>
  <si>
    <t>Ostrze do piły oscylacyjnej Mini Acculan, sterylne, jednorazowe. Krawędź tnąca prosta szerokość 10 mm, długość ostrza 50-55 mm, grubość 0,5 mm. Pakowane pojedynczo.</t>
  </si>
  <si>
    <t>Jednorazowe, sterylne ostrze do piły oscylacyjnej Mini Acculan. Krawędź tnąca prosta szerokość 15 mm, długość ostrza 50-55 mm, grubość ostrza 0,5 mm. Pakowane pojedynczo.</t>
  </si>
  <si>
    <t>Jednorazowe, sterylne ostrze do piły oscylacyjnej Mini Acculan. Krawędź tnąca prosta szerokości 25 mm, długość ostrza 50-55 mm, grubość ostrza 0,7 mm. Pakowane pojedynczo.</t>
  </si>
  <si>
    <t>Jednorazowe, sterylne ostrze do piły oscylacyjnej Acculan 3TI. Krawędź tnąca, prosta, szerokość 0, 9 mm, długość ostrza 75-80 mm, grubość ostrza 1,27 mm. Pakowane pojedynczo.</t>
  </si>
  <si>
    <t>Jednorazowe, sterylne ostrze do piły oscylacyjnej Acculan 3TI. Krawędź tnąca prosta szerokość 13,5 mm, długość ostrza 90-95 mm, grubość ostrza 1,27 mm. Pakowane pojedynczo.</t>
  </si>
  <si>
    <t>WARTOŚĆ PAKIETU NR 28:</t>
  </si>
  <si>
    <r>
      <t xml:space="preserve">PAKIET NR 29 – </t>
    </r>
    <r>
      <rPr>
        <sz val="11"/>
        <rFont val="Times New Roman"/>
        <family val="1"/>
      </rPr>
      <t>fartuchy, serwety, prześcieradła i inne szpitalne wyroby papierowe</t>
    </r>
  </si>
  <si>
    <r>
      <t>Fartuch chirurgiczny z włókniny: niejałowy, mankiety zakończone  ściągaczem, dostępne w rozmiarach:  L, XL,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 pakowanie: w opakowanie foliowe i karton zbiorczy</t>
    </r>
  </si>
  <si>
    <r>
      <t xml:space="preserve">Fartuch foliowy PE, przedni jednorazowy, chroniący przed przemoczeniem  (niejałowy), zakładany przez głowę, wiązany z tyłu na troki,  rozmiar 70-75 cm x 110-120 cm   </t>
    </r>
    <r>
      <rPr>
        <i/>
        <sz val="8"/>
        <color indexed="12"/>
        <rFont val="Times New Roman"/>
        <family val="1"/>
      </rPr>
      <t>(Podać zaoferowane wymiary: …..................)</t>
    </r>
  </si>
  <si>
    <r>
      <t xml:space="preserve">Serwety jałowe dwuwarstwowe,  z nieprzemakalnej  włókniny 90-100 x 150-160 cm </t>
    </r>
    <r>
      <rPr>
        <i/>
        <sz val="8"/>
        <color indexed="12"/>
        <rFont val="Times New Roman"/>
        <family val="1"/>
      </rPr>
      <t>(Podać zaoferowane wymiary: …..................)</t>
    </r>
  </si>
  <si>
    <r>
      <t xml:space="preserve">Prześcieradło niejałowe, jednorazowe, podfoliowane, białe.  Rozmiar:  80-90 cm x  200-210 cm </t>
    </r>
    <r>
      <rPr>
        <i/>
        <sz val="8"/>
        <color indexed="12"/>
        <rFont val="Times New Roman"/>
        <family val="1"/>
      </rPr>
      <t>(Podać zaoferowane wymiary: …..................)</t>
    </r>
  </si>
  <si>
    <t>Majtki do kolonoskopii wykonane z miękkiej włókniny polipropylenowej typu bokserki. Dostęp do rozmiarów: M, L, XL, XXL</t>
  </si>
  <si>
    <t>WARTOŚĆ PAKIETU NR 29:</t>
  </si>
  <si>
    <r>
      <t xml:space="preserve">PAKIET NR 30 – </t>
    </r>
    <r>
      <rPr>
        <sz val="11"/>
        <rFont val="Times New Roman"/>
        <family val="1"/>
      </rPr>
      <t>worki stomijne i urostomijne</t>
    </r>
  </si>
  <si>
    <t>Worek  jednoczęściowy stomijny, samoprzylepny, otwarty,  z zamknięciem na rzepy, cielisty z klamrą, do docięcia 15-60 mm</t>
  </si>
  <si>
    <t>Worek jednoczęściowy otwarty stomijny, samoprzylepny z zamknięciem na rzepy. Przekrój od 20 do 70, cieliste</t>
  </si>
  <si>
    <t>Worek urostomijny, jednoczęściowy, przeźroczysty</t>
  </si>
  <si>
    <t>WARTOŚĆ PAKIETU NR 30:</t>
  </si>
  <si>
    <r>
      <t xml:space="preserve">PAKIET NR 31 – </t>
    </r>
    <r>
      <rPr>
        <sz val="11"/>
        <rFont val="Times New Roman"/>
        <family val="1"/>
      </rPr>
      <t>elektrody do pomiaru pH-metrii</t>
    </r>
  </si>
  <si>
    <t>Elektroda 1-kanałowa, antymonowa, jednokrotnego użytku do pomiaru pH-metrii z wewnętrzną elektrodą referencyjną  (opakowanie 10 sztuk)</t>
  </si>
  <si>
    <t>WARTOŚĆ PAKIETU NR 31:</t>
  </si>
  <si>
    <r>
      <t xml:space="preserve">PAKIET NR 32 – </t>
    </r>
    <r>
      <rPr>
        <sz val="11"/>
        <rFont val="Times New Roman"/>
        <family val="1"/>
      </rPr>
      <t>olej do konsekwencji trokarów, płaszczy, dźwigni</t>
    </r>
  </si>
  <si>
    <t>Olej do konserwacji trokarów, płaszczy, dźwigni nie powodujący korozji. Butelka plastikowa z dozownikiem umożliwiającym precyzyjne dawkowanie oleju. Pojemność 27-28 ml</t>
  </si>
  <si>
    <t>WARTOŚĆ PAKIETU NR 32:</t>
  </si>
  <si>
    <r>
      <t xml:space="preserve">PAKIET NR 33 – </t>
    </r>
    <r>
      <rPr>
        <sz val="11"/>
        <rFont val="Times New Roman"/>
        <family val="1"/>
      </rPr>
      <t>narzędzia chirurgiczne</t>
    </r>
  </si>
  <si>
    <t xml:space="preserve">Nożyczki do episiotomii typu Braun-Stadler 14,5 cm. Sterylne jednorazowe narzędzia chirurgiczne wykonane z matowionej stali nierdzewnej a 20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</si>
  <si>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 xml:space="preserve">Ostro tępe proste nożyczki chirurgiczne 14,5 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</t>
  </si>
  <si>
    <t xml:space="preserve">Nożyczki zagięte typu Metzenbaum 14,5 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</si>
  <si>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>Nożyczki preparacyjne zagięte 14,5cm.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</t>
  </si>
  <si>
    <t>Nożyczki do przecinania pępowiny Schuhmacher 16cm. Sterylne jednorazowe narzędzia chirurgiczne wykonane z matowionej stali nierdzewnej a 20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</t>
  </si>
  <si>
    <t>Nożyczki opatrunkowe 16cm. Sterylne jednorazowe narzędzia chirurgiczne wykonane z matowionej stali nierdzewnej a 20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I. Każde narzędzia pakowane indywidualnie w opakowanie blister z kartą kontrolną w postaci naklejki.</t>
  </si>
  <si>
    <t>Kleszczyki anatomiczne proste typu Pean 14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</t>
  </si>
  <si>
    <t>Kleszczyki anatomiczne zagięte typu Halsted- Mosquito 12,5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 Wyrób zgodny z Dyrektywą UE 93/42/EWG. Wyrób medyczny klasa IIa reguła 6. Każde narzędzia pakowane indywidualnie w opakowanie blister z kartą kontrolną w postaci naklejki. Sterylizacja EO</t>
  </si>
  <si>
    <t>Kleszczyki chirurgiczne proste typu Kocher 14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</t>
  </si>
  <si>
    <t>Pęseta chirurgiczna typu Adson prosta 12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Wyrób zgodny z Dyrektywą UE 93/42/EWG.Wyrób medyczny klasa IIa reguła 6. Każde narzędzia pakowane indywidualnie w opakowanie blister z kartą kontrolną w postaci naklejki. Sterylizacja EO.</t>
  </si>
  <si>
    <t xml:space="preserve">Pęseta anatomiczna typu Micro-Adson prosta 12cm.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</si>
  <si>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 xml:space="preserve">Imadło chirurgiczne typu Mayo-Hegar 16cm.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</si>
  <si>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 xml:space="preserve">Imadło chirurgiczne typu Mayo-Hegar 14 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</si>
  <si>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>Raspator typu Williger 16cm.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</t>
  </si>
  <si>
    <t>Igła kulkowa 1,20 x 81 mm, jednorazowego użytku o wymiarach 8,1 cm, 18 G (1,2 x 81 mm) z końcówką „luer lock”. Wykonana ze austenitycznej stali nierdzewnej oraz Makrolonu – końcówka „luer lock” . Posiadająca znak CE, oznaczający zgodność z wymaganiami dyrektywy Rady Wspólnoty Europejskiej 93/42/EWG dla wyrobów medycznych i zaklasyfikowana do klasy I sterylna wyrobów medycznych. Okres przechowywania produktu sterylnego – 5 lat. Pakowana pojedynczo w opakowania typu „peel pouch”, umożliwiające aseptyczne pobranie produktu</t>
  </si>
  <si>
    <t>WARTOŚĆ PAKIETU NR 33:</t>
  </si>
  <si>
    <r>
      <t xml:space="preserve">PAKIET NR 34 – </t>
    </r>
    <r>
      <rPr>
        <sz val="11"/>
        <rFont val="Times New Roman"/>
        <family val="1"/>
      </rPr>
      <t>baseny, kaczki i słoje do zbiórki moczu</t>
    </r>
  </si>
  <si>
    <t>Basen plastikowy z pokrywką, wielorazowy</t>
  </si>
  <si>
    <t>Kaczka plastikowa z zamykanym wejściem, uchwytem, podziałką- przeźroczysta, wielorazowa</t>
  </si>
  <si>
    <t>Słoje do dobowej zbiórki moczu, pojemność 2000-2500 ml, wykonany z plastiku, zamykane pokrywką,  z podziałką, przeźroczyste lub mleczne</t>
  </si>
  <si>
    <t xml:space="preserve">WARTOŚĆ PAKIETU NR 34: </t>
  </si>
  <si>
    <r>
      <t xml:space="preserve">PAKIET NR 35 – </t>
    </r>
    <r>
      <rPr>
        <sz val="11"/>
        <rFont val="Times New Roman"/>
        <family val="1"/>
      </rPr>
      <t>samoogrzewający koc</t>
    </r>
  </si>
  <si>
    <r>
      <t xml:space="preserve">Samoogrzewający koc z polipropylenu, sterylny, jednorazowy. Koc zawiera kieszonki o rozmiarach 13-14 cm x 10-11cm, w których znajdują się naturalne składniki; aktywny węgiel, żelazo, woda, sól i substancje chemiczne. Po otwarciu i rozłożeniu koc jest aktywny pod wpływem powietrza i nagrzewa się do 40 st. C. Temperatura koca utrzymuje się do 10 godzin. Rozmiar koca 150-155cm x 90-95cm. Pakowany pojedynczo  </t>
    </r>
    <r>
      <rPr>
        <i/>
        <sz val="8"/>
        <color indexed="12"/>
        <rFont val="Times New Roman"/>
        <family val="1"/>
      </rPr>
      <t>(Podać zaoferowany rozmiar: …..................)</t>
    </r>
  </si>
  <si>
    <t>WARTOŚĆ PAKIETU NR 35:</t>
  </si>
  <si>
    <r>
      <t xml:space="preserve">PAKIET NR 36 – </t>
    </r>
    <r>
      <rPr>
        <sz val="11"/>
        <rFont val="Times New Roman"/>
        <family val="1"/>
      </rPr>
      <t>olej do konserwacji napędów ortopedycznych</t>
    </r>
  </si>
  <si>
    <t>Olej nie zawierający silikonu, w aerozolu do konserwacji napędów ortopedycznych sterylizowanych w parze wodnej. Butla wyposażona w adapter do napędów ACCULAN 3TI, pojemność min. 300 ml</t>
  </si>
  <si>
    <t>WARTOŚĆ PAKIETU NR 36:</t>
  </si>
  <si>
    <r>
      <t xml:space="preserve">PAKIET NR 37 – </t>
    </r>
    <r>
      <rPr>
        <sz val="11"/>
        <rFont val="Times New Roman"/>
        <family val="1"/>
      </rPr>
      <t>fiolkowy wskaźnik biologiczny do pary wodnej</t>
    </r>
  </si>
  <si>
    <t>Fiolkowy wskaźnik biologiczny o szybkim odczycie do pary wodnej. Ostateczny odczyt wyniku negatywnego bądź zabicia bakterii po 1 godzinie. Wykrycie przez odczyt automatyczny fluorescencji w autocztniku. Na fiolce naklejka z miejscem do opisu oraz wskaźnik chemiczny. Kompatybilność wskaźnika z autoczytnikiem Attest 490 Auto-reader potwierdzona przez producenta. Opisy wskaźników w języku polskim. Opakowanie 50 szt.</t>
  </si>
  <si>
    <t>WARTOŚĆ PAKIETU NR 37:</t>
  </si>
  <si>
    <r>
      <t xml:space="preserve">PAKIET NR 38 – </t>
    </r>
    <r>
      <rPr>
        <sz val="11"/>
        <rFont val="Times New Roman"/>
        <family val="1"/>
      </rPr>
      <t>akcesoria jednorazowe do aparatu nCPAP</t>
    </r>
  </si>
  <si>
    <t>Akcesoria jednorazowe kompatybilne z aparatem do nCPAP typ CNO i SINDI</t>
  </si>
  <si>
    <t>Przyłącze pacjenta - adapter jednorazowego użytku do układów oddechowych pacjenta typ MEDIN CNO/SINDI. Konstrukcja komory przyłącza umożliwia precyzyjny pomiar ciśnienia spontanicznego oddechu pacjenta bezpośrednio w generatorze z możliwością regulacji kąta nachylenia w miejscu mocowania końcówek donosowych i maseczek. Rury doprowadzające gazy medyczne karbowane.</t>
  </si>
  <si>
    <t>Silikonowe końcówki donosowe do zamocowania przy adapterze/przyłączu, przystosowane rozmiarami dla noworodków od 500 g masy ciała, strona końcówki skierowana do pacjenta wyprofilowana owalnie, wypustki donosowe, bardzo miękkie, taliowane. Rozmiary XXS, XS, S, M ,L, XL, XXL.</t>
  </si>
  <si>
    <t>Silikonowe maseczki oddechowe do zamocowania przy adapterze/przyłączu, przystosowane rozmiarami dla noworodków o wadze od 500 g masy ciała. Rozmiary S, M, L, XL.</t>
  </si>
  <si>
    <t>Czapeczki jednorazowego użytku wykonane z poliamidu, rozciągliwe, wyposażone w rzep umożliwiający umocowanie przyłącza oraz komplet tasiemek do mocowania końcówek donosowych i maseczek. Czapeczki wykonane z materiału umożliwiającego przymocowanie rzepów tasiemek w dowolnym punkcie czapeczki. Rozmiary XXS, XS, S, M, L, XL, XXL, XXXL.</t>
  </si>
  <si>
    <t>Jednorazowy układ oddechowy dla noworodków z drenem ciśnieniowym umożliwiającym podłączenie generatora typu MEDIJET. Odcinek wdechowy podgrzewany. Układ bez komory do nawilżacza.</t>
  </si>
  <si>
    <t>komplet</t>
  </si>
  <si>
    <t>f</t>
  </si>
  <si>
    <t>Jednorazowy układ oddechowy dla noworodków z drenem ciśnieniowym umożliwiającym podłączenie generatora typu MEDIJET. Odcinek wdechowy podgrzewany. Układ wyposażony w jednorazową komorę nawilżacza z automatycznym wprowadzeniem wody współpracującą z nawilżaczem typu F&amp;P MR 850.</t>
  </si>
  <si>
    <t>WARTOŚĆ PAKIETU NR 38:</t>
  </si>
  <si>
    <r>
      <t xml:space="preserve">PAKIET NR 39 – </t>
    </r>
    <r>
      <rPr>
        <sz val="11"/>
        <rFont val="Times New Roman"/>
        <family val="1"/>
      </rPr>
      <t>kleszczyki i pętle jednorazowego użytku</t>
    </r>
  </si>
  <si>
    <t>Kleszczyk jednorazowego użytku, standardowy-pokryty, owalne łyżeczki z igłą , śr. 2,3 mm, dł. 230 cm (opakowanie po 10 szt.)</t>
  </si>
  <si>
    <r>
      <t xml:space="preserve">Pętla owalna jednorazowego użytku, średnica rozwarcia 35-36 mm, śr. 2,3-2,5 mm, długość 230 cm (opakowanie 10 szt.)  </t>
    </r>
    <r>
      <rPr>
        <i/>
        <sz val="8"/>
        <color indexed="12"/>
        <rFont val="Times New Roman"/>
        <family val="1"/>
      </rPr>
      <t>(Podać zaoferowany rozmiar: …..................)</t>
    </r>
  </si>
  <si>
    <t>WARTOŚĆ PAKIETU NR 39:</t>
  </si>
  <si>
    <t>Data: …............................................................................</t>
  </si>
  <si>
    <t>Pieczęć i podpis Wykonawcy: ….....................................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</si>
</sst>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&quot; zł&quot;_-;\-* #,##0.00&quot; zł&quot;_-;_-* \-??&quot; zł&quot;_-;_-@_-"/>
    <numFmt numFmtId="166" formatCode="0"/>
    <numFmt numFmtId="167" formatCode="0%"/>
    <numFmt numFmtId="168" formatCode="#"/>
    <numFmt numFmtId="169" formatCode="@"/>
    <numFmt numFmtId="170" formatCode="#,##0"/>
    <numFmt numFmtId="171" formatCode="0.00"/>
    <numFmt numFmtId="172" formatCode="#,##0_ ;[RED]\-#,##0\ "/>
    <numFmt numFmtId="173" formatCode="#,##0;[RED]\-#,##0"/>
    <numFmt numFmtId="174" formatCode="_-* #,##0.00\ _z_ł_-;\-* #,##0.00\ _z_ł_-;_-* \-??\ _z_ł_-;_-@_-"/>
    <numFmt numFmtId="175" formatCode="\ #,##0.00&quot; zł &quot;;\-#,##0.00&quot; zł &quot;;&quot; -&quot;#&quot; zł &quot;;@\ "/>
    <numFmt numFmtId="176" formatCode="#,##0.00\ [$zł-415];[RED]\-#,##0.00\ [$zł-415]"/>
    <numFmt numFmtId="177" formatCode="#,##0.00"/>
  </numFmts>
  <fonts count="23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i/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b/>
      <sz val="11"/>
      <name val="Times New Roman"/>
      <family val="1"/>
    </font>
    <font>
      <sz val="8"/>
      <color indexed="12"/>
      <name val="Times New Roman"/>
      <family val="1"/>
    </font>
    <font>
      <b/>
      <sz val="8"/>
      <name val="OpenSymbol"/>
      <family val="0"/>
    </font>
    <font>
      <b/>
      <sz val="8"/>
      <color indexed="12"/>
      <name val="Times New Roman"/>
      <family val="1"/>
    </font>
    <font>
      <sz val="8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5" fontId="0" fillId="0" borderId="0" applyBorder="0" applyProtection="0">
      <alignment/>
    </xf>
    <xf numFmtId="42" fontId="1" fillId="0" borderId="0" applyFill="0" applyBorder="0" applyAlignment="0" applyProtection="0"/>
    <xf numFmtId="167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278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3" fillId="2" borderId="4" xfId="21" applyFont="1" applyFill="1" applyBorder="1" applyAlignment="1">
      <alignment horizontal="left" vertical="center" wrapText="1"/>
      <protection/>
    </xf>
    <xf numFmtId="164" fontId="5" fillId="0" borderId="0" xfId="0" applyFont="1" applyFill="1" applyBorder="1" applyAlignment="1">
      <alignment/>
    </xf>
    <xf numFmtId="164" fontId="2" fillId="3" borderId="3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6" fillId="4" borderId="0" xfId="21" applyFont="1" applyFill="1" applyBorder="1" applyAlignment="1">
      <alignment horizontal="left" vertical="center" wrapText="1"/>
      <protection/>
    </xf>
    <xf numFmtId="164" fontId="7" fillId="5" borderId="1" xfId="21" applyFont="1" applyFill="1" applyBorder="1" applyAlignment="1">
      <alignment horizontal="center" vertical="center" wrapText="1"/>
      <protection/>
    </xf>
    <xf numFmtId="164" fontId="9" fillId="6" borderId="1" xfId="21" applyFont="1" applyFill="1" applyBorder="1" applyAlignment="1">
      <alignment horizontal="center" vertical="center" wrapText="1"/>
      <protection/>
    </xf>
    <xf numFmtId="165" fontId="9" fillId="6" borderId="1" xfId="21" applyNumberFormat="1" applyFont="1" applyFill="1" applyBorder="1" applyAlignment="1">
      <alignment horizontal="center" vertical="center" wrapText="1"/>
      <protection/>
    </xf>
    <xf numFmtId="166" fontId="9" fillId="6" borderId="1" xfId="21" applyNumberFormat="1" applyFont="1" applyFill="1" applyBorder="1" applyAlignment="1">
      <alignment horizontal="center" vertical="center" wrapText="1"/>
      <protection/>
    </xf>
    <xf numFmtId="165" fontId="9" fillId="6" borderId="1" xfId="21" applyNumberFormat="1" applyFont="1" applyFill="1" applyBorder="1" applyAlignment="1">
      <alignment horizontal="center" vertical="center" wrapText="1"/>
      <protection/>
    </xf>
    <xf numFmtId="164" fontId="9" fillId="6" borderId="1" xfId="21" applyFont="1" applyFill="1" applyBorder="1" applyAlignment="1">
      <alignment horizontal="center" vertical="center" wrapText="1"/>
      <protection/>
    </xf>
    <xf numFmtId="164" fontId="5" fillId="0" borderId="0" xfId="0" applyFont="1" applyFill="1" applyBorder="1" applyAlignment="1">
      <alignment vertical="top" wrapText="1"/>
    </xf>
    <xf numFmtId="164" fontId="2" fillId="0" borderId="0" xfId="0" applyFont="1" applyFill="1" applyBorder="1" applyAlignment="1">
      <alignment vertical="top" wrapText="1"/>
    </xf>
    <xf numFmtId="164" fontId="2" fillId="0" borderId="3" xfId="0" applyFont="1" applyBorder="1" applyAlignment="1">
      <alignment vertical="top" wrapText="1"/>
    </xf>
    <xf numFmtId="164" fontId="2" fillId="0" borderId="1" xfId="0" applyFont="1" applyBorder="1" applyAlignment="1">
      <alignment vertical="top" wrapText="1"/>
    </xf>
    <xf numFmtId="164" fontId="2" fillId="0" borderId="1" xfId="21" applyFont="1" applyFill="1" applyBorder="1" applyAlignment="1">
      <alignment horizontal="center" vertical="center" wrapText="1"/>
      <protection/>
    </xf>
    <xf numFmtId="164" fontId="10" fillId="0" borderId="1" xfId="21" applyFont="1" applyFill="1" applyBorder="1" applyAlignment="1">
      <alignment horizontal="justify" vertical="center" wrapText="1"/>
      <protection/>
    </xf>
    <xf numFmtId="164" fontId="2" fillId="6" borderId="1" xfId="21" applyFont="1" applyFill="1" applyBorder="1" applyAlignment="1">
      <alignment vertical="center" wrapText="1"/>
      <protection/>
    </xf>
    <xf numFmtId="164" fontId="2" fillId="6" borderId="1" xfId="21" applyFont="1" applyFill="1" applyBorder="1" applyAlignment="1">
      <alignment horizontal="center" vertical="center" wrapText="1"/>
      <protection/>
    </xf>
    <xf numFmtId="165" fontId="2" fillId="6" borderId="1" xfId="21" applyNumberFormat="1" applyFont="1" applyFill="1" applyBorder="1" applyAlignment="1">
      <alignment vertical="center" wrapText="1"/>
      <protection/>
    </xf>
    <xf numFmtId="168" fontId="2" fillId="6" borderId="1" xfId="19" applyNumberFormat="1" applyFont="1" applyFill="1" applyBorder="1" applyAlignment="1" applyProtection="1">
      <alignment horizontal="center" vertical="center" wrapText="1"/>
      <protection/>
    </xf>
    <xf numFmtId="164" fontId="11" fillId="6" borderId="1" xfId="0" applyFont="1" applyFill="1" applyBorder="1" applyAlignment="1">
      <alignment vertical="top" wrapText="1"/>
    </xf>
    <xf numFmtId="164" fontId="5" fillId="6" borderId="1" xfId="0" applyFont="1" applyFill="1" applyBorder="1" applyAlignment="1">
      <alignment vertical="top" wrapText="1"/>
    </xf>
    <xf numFmtId="165" fontId="2" fillId="0" borderId="1" xfId="21" applyNumberFormat="1" applyFont="1" applyFill="1" applyBorder="1" applyAlignment="1">
      <alignment vertical="center" wrapText="1"/>
      <protection/>
    </xf>
    <xf numFmtId="168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11" fillId="0" borderId="1" xfId="0" applyFont="1" applyFill="1" applyBorder="1" applyAlignment="1">
      <alignment vertical="top" wrapText="1"/>
    </xf>
    <xf numFmtId="164" fontId="5" fillId="0" borderId="1" xfId="0" applyFont="1" applyFill="1" applyBorder="1" applyAlignment="1">
      <alignment vertical="top" wrapText="1"/>
    </xf>
    <xf numFmtId="169" fontId="2" fillId="0" borderId="1" xfId="21" applyNumberFormat="1" applyFont="1" applyFill="1" applyBorder="1" applyAlignment="1">
      <alignment horizontal="center" vertical="center" wrapText="1"/>
      <protection/>
    </xf>
    <xf numFmtId="164" fontId="2" fillId="0" borderId="1" xfId="21" applyFont="1" applyFill="1" applyBorder="1" applyAlignment="1">
      <alignment vertical="center" wrapText="1"/>
      <protection/>
    </xf>
    <xf numFmtId="170" fontId="2" fillId="0" borderId="1" xfId="21" applyNumberFormat="1" applyFont="1" applyFill="1" applyBorder="1" applyAlignment="1">
      <alignment horizontal="center" vertical="center" wrapText="1"/>
      <protection/>
    </xf>
    <xf numFmtId="166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Border="1" applyAlignment="1">
      <alignment horizontal="center"/>
    </xf>
    <xf numFmtId="164" fontId="10" fillId="0" borderId="1" xfId="0" applyFont="1" applyFill="1" applyBorder="1" applyAlignment="1">
      <alignment horizontal="justify" wrapText="1"/>
    </xf>
    <xf numFmtId="164" fontId="10" fillId="0" borderId="1" xfId="21" applyFont="1" applyFill="1" applyBorder="1" applyAlignment="1">
      <alignment vertical="center" wrapText="1"/>
      <protection/>
    </xf>
    <xf numFmtId="164" fontId="10" fillId="0" borderId="1" xfId="21" applyFont="1" applyFill="1" applyBorder="1" applyAlignment="1">
      <alignment horizontal="center" vertical="center" wrapText="1"/>
      <protection/>
    </xf>
    <xf numFmtId="170" fontId="10" fillId="0" borderId="1" xfId="21" applyNumberFormat="1" applyFont="1" applyFill="1" applyBorder="1" applyAlignment="1">
      <alignment horizontal="center" vertical="center" wrapText="1"/>
      <protection/>
    </xf>
    <xf numFmtId="165" fontId="10" fillId="0" borderId="1" xfId="21" applyNumberFormat="1" applyFont="1" applyFill="1" applyBorder="1" applyAlignment="1">
      <alignment vertical="center" wrapText="1"/>
      <protection/>
    </xf>
    <xf numFmtId="166" fontId="10" fillId="0" borderId="1" xfId="19" applyNumberFormat="1" applyFont="1" applyFill="1" applyBorder="1" applyAlignment="1" applyProtection="1">
      <alignment horizontal="center" vertical="center" wrapText="1"/>
      <protection/>
    </xf>
    <xf numFmtId="164" fontId="10" fillId="0" borderId="1" xfId="0" applyFont="1" applyFill="1" applyBorder="1" applyAlignment="1">
      <alignment vertical="center" wrapText="1"/>
    </xf>
    <xf numFmtId="164" fontId="10" fillId="0" borderId="1" xfId="0" applyFont="1" applyFill="1" applyBorder="1" applyAlignment="1">
      <alignment horizontal="justify" vertical="center" wrapText="1"/>
    </xf>
    <xf numFmtId="164" fontId="2" fillId="0" borderId="1" xfId="21" applyFont="1" applyFill="1" applyBorder="1" applyAlignment="1">
      <alignment horizontal="justify" vertical="center" wrapText="1"/>
      <protection/>
    </xf>
    <xf numFmtId="164" fontId="10" fillId="0" borderId="1" xfId="22" applyFont="1" applyFill="1" applyBorder="1" applyAlignment="1">
      <alignment horizontal="justify" vertical="center" wrapText="1"/>
      <protection/>
    </xf>
    <xf numFmtId="164" fontId="2" fillId="0" borderId="1" xfId="0" applyFont="1" applyFill="1" applyBorder="1" applyAlignment="1">
      <alignment horizontal="justify" vertical="center" wrapText="1"/>
    </xf>
    <xf numFmtId="164" fontId="2" fillId="0" borderId="1" xfId="0" applyFont="1" applyFill="1" applyBorder="1" applyAlignment="1">
      <alignment horizontal="center" vertical="center" wrapText="1"/>
    </xf>
    <xf numFmtId="171" fontId="2" fillId="0" borderId="1" xfId="0" applyNumberFormat="1" applyFont="1" applyFill="1" applyBorder="1" applyAlignment="1">
      <alignment horizontal="right" vertical="center"/>
    </xf>
    <xf numFmtId="164" fontId="2" fillId="0" borderId="1" xfId="19" applyNumberFormat="1" applyFont="1" applyFill="1" applyBorder="1" applyAlignment="1" applyProtection="1">
      <alignment horizontal="center" vertical="center"/>
      <protection/>
    </xf>
    <xf numFmtId="164" fontId="2" fillId="0" borderId="1" xfId="0" applyFont="1" applyFill="1" applyBorder="1" applyAlignment="1">
      <alignment horizontal="center" vertical="top" wrapText="1"/>
    </xf>
    <xf numFmtId="164" fontId="0" fillId="0" borderId="0" xfId="0" applyFill="1" applyAlignment="1">
      <alignment/>
    </xf>
    <xf numFmtId="164" fontId="2" fillId="4" borderId="1" xfId="22" applyFont="1" applyFill="1" applyBorder="1" applyAlignment="1">
      <alignment horizontal="justify" vertical="center" wrapText="1"/>
      <protection/>
    </xf>
    <xf numFmtId="164" fontId="2" fillId="4" borderId="1" xfId="21" applyFont="1" applyFill="1" applyBorder="1" applyAlignment="1">
      <alignment horizontal="center" vertical="center" wrapText="1"/>
      <protection/>
    </xf>
    <xf numFmtId="170" fontId="2" fillId="4" borderId="1" xfId="21" applyNumberFormat="1" applyFont="1" applyFill="1" applyBorder="1" applyAlignment="1">
      <alignment horizontal="center" vertical="center" wrapText="1"/>
      <protection/>
    </xf>
    <xf numFmtId="165" fontId="2" fillId="4" borderId="1" xfId="21" applyNumberFormat="1" applyFont="1" applyFill="1" applyBorder="1" applyAlignment="1">
      <alignment vertical="center" wrapText="1"/>
      <protection/>
    </xf>
    <xf numFmtId="166" fontId="2" fillId="4" borderId="1" xfId="19" applyNumberFormat="1" applyFont="1" applyFill="1" applyBorder="1" applyAlignment="1" applyProtection="1">
      <alignment horizontal="center" vertical="center" wrapText="1"/>
      <protection/>
    </xf>
    <xf numFmtId="164" fontId="5" fillId="4" borderId="1" xfId="0" applyFont="1" applyFill="1" applyBorder="1" applyAlignment="1">
      <alignment vertical="top" wrapText="1"/>
    </xf>
    <xf numFmtId="164" fontId="5" fillId="4" borderId="0" xfId="0" applyFont="1" applyFill="1" applyBorder="1" applyAlignment="1">
      <alignment vertical="top" wrapText="1"/>
    </xf>
    <xf numFmtId="164" fontId="2" fillId="4" borderId="0" xfId="0" applyFont="1" applyFill="1" applyBorder="1" applyAlignment="1">
      <alignment vertical="top" wrapText="1"/>
    </xf>
    <xf numFmtId="164" fontId="2" fillId="4" borderId="3" xfId="0" applyFont="1" applyFill="1" applyBorder="1" applyAlignment="1">
      <alignment vertical="top" wrapText="1"/>
    </xf>
    <xf numFmtId="164" fontId="2" fillId="4" borderId="1" xfId="0" applyFont="1" applyFill="1" applyBorder="1" applyAlignment="1">
      <alignment vertical="top" wrapText="1"/>
    </xf>
    <xf numFmtId="164" fontId="7" fillId="7" borderId="5" xfId="21" applyFont="1" applyFill="1" applyBorder="1" applyAlignment="1">
      <alignment horizontal="right" vertical="center" wrapText="1"/>
      <protection/>
    </xf>
    <xf numFmtId="165" fontId="9" fillId="0" borderId="4" xfId="21" applyNumberFormat="1" applyFont="1" applyFill="1" applyBorder="1" applyAlignment="1">
      <alignment vertical="center" wrapText="1"/>
      <protection/>
    </xf>
    <xf numFmtId="166" fontId="9" fillId="0" borderId="6" xfId="0" applyNumberFormat="1" applyFont="1" applyFill="1" applyBorder="1" applyAlignment="1">
      <alignment vertical="center" wrapText="1"/>
    </xf>
    <xf numFmtId="164" fontId="5" fillId="0" borderId="0" xfId="0" applyFont="1" applyFill="1" applyAlignment="1">
      <alignment vertical="top" wrapText="1"/>
    </xf>
    <xf numFmtId="164" fontId="9" fillId="0" borderId="0" xfId="21" applyFont="1" applyFill="1" applyBorder="1" applyAlignment="1">
      <alignment horizontal="right" vertical="center" wrapText="1"/>
      <protection/>
    </xf>
    <xf numFmtId="165" fontId="9" fillId="0" borderId="0" xfId="21" applyNumberFormat="1" applyFont="1" applyFill="1" applyBorder="1" applyAlignment="1">
      <alignment vertical="center" wrapText="1"/>
      <protection/>
    </xf>
    <xf numFmtId="166" fontId="2" fillId="0" borderId="0" xfId="21" applyNumberFormat="1" applyFont="1" applyFill="1" applyBorder="1" applyAlignment="1">
      <alignment vertical="center" wrapText="1"/>
      <protection/>
    </xf>
    <xf numFmtId="164" fontId="9" fillId="0" borderId="0" xfId="0" applyFont="1" applyFill="1" applyBorder="1" applyAlignment="1">
      <alignment vertical="top" wrapText="1"/>
    </xf>
    <xf numFmtId="164" fontId="2" fillId="0" borderId="0" xfId="0" applyFont="1" applyBorder="1" applyAlignment="1">
      <alignment vertical="top" wrapText="1"/>
    </xf>
    <xf numFmtId="164" fontId="7" fillId="5" borderId="1" xfId="20" applyFont="1" applyFill="1" applyBorder="1" applyAlignment="1">
      <alignment horizontal="center" vertical="center"/>
      <protection/>
    </xf>
    <xf numFmtId="164" fontId="2" fillId="4" borderId="0" xfId="0" applyFont="1" applyFill="1" applyBorder="1" applyAlignment="1">
      <alignment/>
    </xf>
    <xf numFmtId="164" fontId="2" fillId="0" borderId="1" xfId="21" applyNumberFormat="1" applyFont="1" applyFill="1" applyBorder="1" applyAlignment="1">
      <alignment horizontal="center" vertical="center" wrapText="1"/>
      <protection/>
    </xf>
    <xf numFmtId="165" fontId="2" fillId="0" borderId="1" xfId="20" applyNumberFormat="1" applyFont="1" applyFill="1" applyBorder="1" applyAlignment="1">
      <alignment vertical="center"/>
      <protection/>
    </xf>
    <xf numFmtId="164" fontId="2" fillId="0" borderId="1" xfId="0" applyFont="1" applyFill="1" applyBorder="1" applyAlignment="1">
      <alignment/>
    </xf>
    <xf numFmtId="172" fontId="2" fillId="0" borderId="1" xfId="0" applyNumberFormat="1" applyFont="1" applyFill="1" applyBorder="1" applyAlignment="1">
      <alignment horizontal="center" vertical="center" wrapText="1"/>
    </xf>
    <xf numFmtId="164" fontId="10" fillId="4" borderId="1" xfId="0" applyFont="1" applyFill="1" applyBorder="1" applyAlignment="1">
      <alignment vertical="center" wrapText="1"/>
    </xf>
    <xf numFmtId="173" fontId="2" fillId="4" borderId="1" xfId="0" applyNumberFormat="1" applyFont="1" applyFill="1" applyBorder="1" applyAlignment="1">
      <alignment horizontal="center" vertical="center" wrapText="1"/>
    </xf>
    <xf numFmtId="168" fontId="2" fillId="4" borderId="1" xfId="19" applyNumberFormat="1" applyFont="1" applyFill="1" applyBorder="1" applyAlignment="1" applyProtection="1">
      <alignment horizontal="center" vertical="center" wrapText="1"/>
      <protection/>
    </xf>
    <xf numFmtId="164" fontId="2" fillId="4" borderId="1" xfId="0" applyFont="1" applyFill="1" applyBorder="1" applyAlignment="1">
      <alignment/>
    </xf>
    <xf numFmtId="164" fontId="2" fillId="4" borderId="3" xfId="0" applyFont="1" applyFill="1" applyBorder="1" applyAlignment="1">
      <alignment/>
    </xf>
    <xf numFmtId="164" fontId="0" fillId="4" borderId="0" xfId="0" applyFill="1" applyAlignment="1">
      <alignment/>
    </xf>
    <xf numFmtId="174" fontId="2" fillId="0" borderId="1" xfId="0" applyNumberFormat="1" applyFont="1" applyFill="1" applyBorder="1" applyAlignment="1">
      <alignment/>
    </xf>
    <xf numFmtId="164" fontId="7" fillId="7" borderId="1" xfId="21" applyFont="1" applyFill="1" applyBorder="1" applyAlignment="1">
      <alignment horizontal="right" vertical="center" wrapText="1"/>
      <protection/>
    </xf>
    <xf numFmtId="165" fontId="9" fillId="0" borderId="4" xfId="21" applyNumberFormat="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vertical="center" wrapText="1"/>
      <protection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4" fontId="15" fillId="0" borderId="1" xfId="0" applyFont="1" applyFill="1" applyBorder="1" applyAlignment="1">
      <alignment horizontal="right"/>
    </xf>
    <xf numFmtId="165" fontId="15" fillId="0" borderId="1" xfId="0" applyNumberFormat="1" applyFont="1" applyFill="1" applyBorder="1" applyAlignment="1">
      <alignment/>
    </xf>
    <xf numFmtId="166" fontId="15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/>
    </xf>
    <xf numFmtId="166" fontId="6" fillId="0" borderId="1" xfId="0" applyNumberFormat="1" applyFont="1" applyFill="1" applyBorder="1" applyAlignment="1">
      <alignment horizontal="center" vertical="center"/>
    </xf>
    <xf numFmtId="164" fontId="16" fillId="5" borderId="1" xfId="21" applyNumberFormat="1" applyFont="1" applyFill="1" applyBorder="1" applyAlignment="1" applyProtection="1">
      <alignment horizontal="center" vertical="center" wrapText="1"/>
      <protection/>
    </xf>
    <xf numFmtId="164" fontId="9" fillId="6" borderId="1" xfId="21" applyNumberFormat="1" applyFont="1" applyFill="1" applyBorder="1" applyAlignment="1" applyProtection="1">
      <alignment horizontal="center" vertical="center" wrapText="1"/>
      <protection/>
    </xf>
    <xf numFmtId="175" fontId="9" fillId="6" borderId="1" xfId="21" applyNumberFormat="1" applyFont="1" applyFill="1" applyBorder="1" applyAlignment="1" applyProtection="1">
      <alignment horizontal="center" vertical="center" wrapText="1"/>
      <protection/>
    </xf>
    <xf numFmtId="167" fontId="9" fillId="6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21" applyNumberFormat="1" applyFont="1" applyFill="1" applyBorder="1" applyAlignment="1" applyProtection="1">
      <alignment vertical="center" wrapText="1"/>
      <protection/>
    </xf>
    <xf numFmtId="170" fontId="2" fillId="0" borderId="1" xfId="21" applyNumberFormat="1" applyFont="1" applyFill="1" applyBorder="1" applyAlignment="1" applyProtection="1">
      <alignment horizontal="center" vertical="center" wrapText="1"/>
      <protection/>
    </xf>
    <xf numFmtId="175" fontId="2" fillId="0" borderId="1" xfId="21" applyNumberFormat="1" applyFont="1" applyFill="1" applyBorder="1" applyAlignment="1" applyProtection="1">
      <alignment vertical="center" wrapText="1"/>
      <protection/>
    </xf>
    <xf numFmtId="168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10" fillId="0" borderId="1" xfId="21" applyNumberFormat="1" applyFont="1" applyFill="1" applyBorder="1" applyAlignment="1" applyProtection="1">
      <alignment vertical="center" wrapText="1"/>
      <protection/>
    </xf>
    <xf numFmtId="164" fontId="10" fillId="0" borderId="1" xfId="21" applyNumberFormat="1" applyFont="1" applyFill="1" applyBorder="1" applyAlignment="1" applyProtection="1">
      <alignment horizontal="center" vertical="center" wrapText="1"/>
      <protection/>
    </xf>
    <xf numFmtId="170" fontId="10" fillId="0" borderId="1" xfId="21" applyNumberFormat="1" applyFont="1" applyFill="1" applyBorder="1" applyAlignment="1" applyProtection="1">
      <alignment horizontal="center" vertical="center" wrapText="1"/>
      <protection/>
    </xf>
    <xf numFmtId="164" fontId="7" fillId="7" borderId="1" xfId="21" applyNumberFormat="1" applyFont="1" applyFill="1" applyBorder="1" applyAlignment="1" applyProtection="1">
      <alignment horizontal="right" vertical="center" wrapText="1"/>
      <protection/>
    </xf>
    <xf numFmtId="175" fontId="9" fillId="0" borderId="4" xfId="21" applyNumberFormat="1" applyFont="1" applyFill="1" applyBorder="1" applyAlignment="1" applyProtection="1">
      <alignment vertical="center" wrapText="1"/>
      <protection/>
    </xf>
    <xf numFmtId="166" fontId="9" fillId="0" borderId="1" xfId="0" applyNumberFormat="1" applyFont="1" applyFill="1" applyBorder="1" applyAlignment="1">
      <alignment vertical="center" wrapText="1"/>
    </xf>
    <xf numFmtId="164" fontId="9" fillId="0" borderId="0" xfId="21" applyNumberFormat="1" applyFont="1" applyFill="1" applyAlignment="1" applyProtection="1">
      <alignment horizontal="right" vertical="center" wrapText="1"/>
      <protection/>
    </xf>
    <xf numFmtId="175" fontId="9" fillId="0" borderId="0" xfId="21" applyNumberFormat="1" applyFont="1" applyFill="1" applyAlignment="1" applyProtection="1">
      <alignment vertical="center" wrapText="1"/>
      <protection/>
    </xf>
    <xf numFmtId="166" fontId="2" fillId="0" borderId="0" xfId="21" applyNumberFormat="1" applyFont="1" applyFill="1" applyAlignment="1" applyProtection="1">
      <alignment vertical="center" wrapText="1"/>
      <protection/>
    </xf>
    <xf numFmtId="164" fontId="7" fillId="5" borderId="1" xfId="21" applyFont="1" applyFill="1" applyBorder="1" applyAlignment="1">
      <alignment horizontal="center" vertical="center" wrapText="1"/>
      <protection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/>
    </xf>
    <xf numFmtId="164" fontId="2" fillId="4" borderId="1" xfId="21" applyFont="1" applyFill="1" applyBorder="1" applyAlignment="1">
      <alignment vertical="center" wrapText="1"/>
      <protection/>
    </xf>
    <xf numFmtId="164" fontId="2" fillId="4" borderId="1" xfId="0" applyFont="1" applyFill="1" applyBorder="1" applyAlignment="1">
      <alignment/>
    </xf>
    <xf numFmtId="166" fontId="9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wrapText="1"/>
    </xf>
    <xf numFmtId="175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center"/>
    </xf>
    <xf numFmtId="164" fontId="17" fillId="0" borderId="0" xfId="0" applyFont="1" applyFill="1" applyAlignment="1">
      <alignment/>
    </xf>
    <xf numFmtId="166" fontId="9" fillId="6" borderId="1" xfId="21" applyNumberFormat="1" applyFont="1" applyFill="1" applyBorder="1" applyAlignment="1">
      <alignment horizontal="center" vertical="center" wrapText="1"/>
      <protection/>
    </xf>
    <xf numFmtId="164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176" fontId="2" fillId="0" borderId="1" xfId="21" applyNumberFormat="1" applyFont="1" applyFill="1" applyBorder="1" applyAlignment="1">
      <alignment horizontal="right" vertical="center" wrapText="1"/>
      <protection/>
    </xf>
    <xf numFmtId="166" fontId="2" fillId="0" borderId="1" xfId="21" applyNumberFormat="1" applyFont="1" applyFill="1" applyBorder="1" applyAlignment="1">
      <alignment horizontal="center" vertical="center" wrapText="1"/>
      <protection/>
    </xf>
    <xf numFmtId="164" fontId="2" fillId="0" borderId="1" xfId="0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vertical="center" wrapText="1"/>
    </xf>
    <xf numFmtId="164" fontId="2" fillId="0" borderId="0" xfId="0" applyFont="1" applyFill="1" applyBorder="1" applyAlignment="1">
      <alignment horizontal="right" vertical="center"/>
    </xf>
    <xf numFmtId="164" fontId="9" fillId="0" borderId="0" xfId="21" applyFont="1" applyFill="1" applyBorder="1" applyAlignment="1">
      <alignment horizontal="center" vertical="center" wrapText="1"/>
      <protection/>
    </xf>
    <xf numFmtId="164" fontId="7" fillId="7" borderId="1" xfId="21" applyFont="1" applyFill="1" applyBorder="1" applyAlignment="1">
      <alignment horizontal="right" vertical="center" wrapText="1"/>
      <protection/>
    </xf>
    <xf numFmtId="176" fontId="9" fillId="0" borderId="4" xfId="21" applyNumberFormat="1" applyFont="1" applyFill="1" applyBorder="1" applyAlignment="1">
      <alignment horizontal="right" vertical="center" wrapText="1"/>
      <protection/>
    </xf>
    <xf numFmtId="176" fontId="9" fillId="0" borderId="1" xfId="21" applyNumberFormat="1" applyFont="1" applyFill="1" applyBorder="1" applyAlignment="1">
      <alignment horizontal="right" vertical="center" wrapText="1"/>
      <protection/>
    </xf>
    <xf numFmtId="176" fontId="9" fillId="0" borderId="4" xfId="0" applyNumberFormat="1" applyFont="1" applyFill="1" applyBorder="1" applyAlignment="1">
      <alignment horizontal="right" vertical="center" wrapText="1"/>
    </xf>
    <xf numFmtId="165" fontId="9" fillId="0" borderId="0" xfId="21" applyNumberFormat="1" applyFont="1" applyFill="1" applyBorder="1" applyAlignment="1">
      <alignment horizontal="right" vertical="center" wrapText="1"/>
      <protection/>
    </xf>
    <xf numFmtId="164" fontId="2" fillId="0" borderId="0" xfId="0" applyFont="1" applyFill="1" applyBorder="1" applyAlignment="1">
      <alignment horizontal="center" vertical="top" wrapText="1"/>
    </xf>
    <xf numFmtId="165" fontId="9" fillId="0" borderId="0" xfId="21" applyNumberFormat="1" applyFont="1" applyFill="1" applyBorder="1" applyAlignment="1">
      <alignment horizontal="center" vertical="center" wrapText="1"/>
      <protection/>
    </xf>
    <xf numFmtId="171" fontId="2" fillId="0" borderId="1" xfId="21" applyNumberFormat="1" applyFont="1" applyFill="1" applyBorder="1" applyAlignment="1">
      <alignment vertical="center" wrapText="1"/>
      <protection/>
    </xf>
    <xf numFmtId="165" fontId="9" fillId="0" borderId="1" xfId="21" applyNumberFormat="1" applyFont="1" applyFill="1" applyBorder="1" applyAlignment="1">
      <alignment horizontal="right" vertical="center" wrapText="1"/>
      <protection/>
    </xf>
    <xf numFmtId="164" fontId="2" fillId="0" borderId="0" xfId="0" applyFont="1" applyFill="1" applyAlignment="1">
      <alignment horizontal="center"/>
    </xf>
    <xf numFmtId="164" fontId="2" fillId="0" borderId="1" xfId="21" applyFont="1" applyFill="1" applyBorder="1" applyAlignment="1">
      <alignment horizontal="left" vertical="center" wrapText="1"/>
      <protection/>
    </xf>
    <xf numFmtId="176" fontId="2" fillId="0" borderId="1" xfId="21" applyNumberFormat="1" applyFont="1" applyFill="1" applyBorder="1" applyAlignment="1">
      <alignment vertical="center" wrapText="1"/>
      <protection/>
    </xf>
    <xf numFmtId="164" fontId="0" fillId="0" borderId="0" xfId="0" applyFont="1" applyFill="1" applyAlignment="1">
      <alignment/>
    </xf>
    <xf numFmtId="165" fontId="20" fillId="0" borderId="1" xfId="21" applyNumberFormat="1" applyFont="1" applyFill="1" applyBorder="1" applyAlignment="1">
      <alignment horizontal="center" vertical="center" wrapText="1"/>
      <protection/>
    </xf>
    <xf numFmtId="164" fontId="20" fillId="0" borderId="1" xfId="21" applyFont="1" applyFill="1" applyBorder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vertical="center" wrapText="1"/>
      <protection/>
    </xf>
    <xf numFmtId="166" fontId="2" fillId="0" borderId="0" xfId="0" applyNumberFormat="1" applyFont="1" applyFill="1" applyBorder="1" applyAlignment="1">
      <alignment vertical="center" wrapText="1"/>
    </xf>
    <xf numFmtId="171" fontId="2" fillId="0" borderId="1" xfId="21" applyNumberFormat="1" applyFont="1" applyFill="1" applyBorder="1" applyAlignment="1">
      <alignment horizontal="right" vertical="center" wrapText="1"/>
      <protection/>
    </xf>
    <xf numFmtId="164" fontId="2" fillId="0" borderId="1" xfId="19" applyNumberFormat="1" applyFont="1" applyFill="1" applyBorder="1" applyAlignment="1" applyProtection="1">
      <alignment horizontal="center" vertical="center" wrapText="1"/>
      <protection/>
    </xf>
    <xf numFmtId="171" fontId="10" fillId="0" borderId="1" xfId="0" applyNumberFormat="1" applyFont="1" applyFill="1" applyBorder="1" applyAlignment="1">
      <alignment horizontal="right" vertical="center" wrapText="1"/>
    </xf>
    <xf numFmtId="164" fontId="7" fillId="0" borderId="0" xfId="21" applyFont="1" applyFill="1" applyBorder="1" applyAlignment="1">
      <alignment horizontal="right" vertical="center" wrapText="1"/>
      <protection/>
    </xf>
    <xf numFmtId="176" fontId="9" fillId="0" borderId="0" xfId="21" applyNumberFormat="1" applyFont="1" applyFill="1" applyBorder="1" applyAlignment="1">
      <alignment horizontal="right" vertical="center" wrapText="1"/>
      <protection/>
    </xf>
    <xf numFmtId="176" fontId="9" fillId="0" borderId="0" xfId="0" applyNumberFormat="1" applyFont="1" applyFill="1" applyBorder="1" applyAlignment="1">
      <alignment horizontal="right" vertical="center" wrapText="1"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5" fontId="9" fillId="0" borderId="1" xfId="21" applyNumberFormat="1" applyFont="1" applyFill="1" applyBorder="1" applyAlignment="1">
      <alignment horizontal="center" vertical="center" wrapText="1"/>
      <protection/>
    </xf>
    <xf numFmtId="164" fontId="9" fillId="0" borderId="1" xfId="21" applyFont="1" applyFill="1" applyBorder="1" applyAlignment="1">
      <alignment horizontal="center" vertical="center" wrapText="1"/>
      <protection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8" borderId="0" xfId="0" applyFont="1" applyFill="1" applyBorder="1" applyAlignment="1">
      <alignment/>
    </xf>
    <xf numFmtId="164" fontId="2" fillId="8" borderId="3" xfId="0" applyFont="1" applyFill="1" applyBorder="1" applyAlignment="1">
      <alignment/>
    </xf>
    <xf numFmtId="164" fontId="2" fillId="8" borderId="1" xfId="0" applyFont="1" applyFill="1" applyBorder="1" applyAlignment="1">
      <alignment/>
    </xf>
    <xf numFmtId="164" fontId="0" fillId="8" borderId="0" xfId="0" applyFill="1" applyAlignment="1">
      <alignment/>
    </xf>
    <xf numFmtId="164" fontId="2" fillId="0" borderId="1" xfId="21" applyFont="1" applyFill="1" applyBorder="1" applyAlignment="1">
      <alignment horizontal="left" vertical="top" wrapText="1"/>
      <protection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4" borderId="1" xfId="21" applyFont="1" applyFill="1" applyBorder="1" applyAlignment="1">
      <alignment horizontal="justify" vertical="center" wrapText="1"/>
      <protection/>
    </xf>
    <xf numFmtId="164" fontId="2" fillId="4" borderId="1" xfId="21" applyFont="1" applyFill="1" applyBorder="1" applyAlignment="1">
      <alignment horizontal="center" vertical="center" wrapText="1"/>
      <protection/>
    </xf>
    <xf numFmtId="165" fontId="2" fillId="4" borderId="1" xfId="21" applyNumberFormat="1" applyFont="1" applyFill="1" applyBorder="1" applyAlignment="1">
      <alignment horizontal="right" vertical="center" wrapText="1"/>
      <protection/>
    </xf>
    <xf numFmtId="166" fontId="2" fillId="4" borderId="1" xfId="21" applyNumberFormat="1" applyFont="1" applyFill="1" applyBorder="1" applyAlignment="1">
      <alignment horizontal="center" vertical="center" wrapText="1"/>
      <protection/>
    </xf>
    <xf numFmtId="165" fontId="9" fillId="4" borderId="1" xfId="21" applyNumberFormat="1" applyFont="1" applyFill="1" applyBorder="1" applyAlignment="1">
      <alignment horizontal="center" vertical="center" wrapText="1"/>
      <protection/>
    </xf>
    <xf numFmtId="164" fontId="9" fillId="4" borderId="1" xfId="21" applyFont="1" applyFill="1" applyBorder="1" applyAlignment="1">
      <alignment horizontal="center" vertical="center" wrapText="1"/>
      <protection/>
    </xf>
    <xf numFmtId="164" fontId="11" fillId="4" borderId="1" xfId="0" applyFont="1" applyFill="1" applyBorder="1" applyAlignment="1">
      <alignment vertical="top" wrapText="1"/>
    </xf>
    <xf numFmtId="164" fontId="5" fillId="4" borderId="0" xfId="0" applyFont="1" applyFill="1" applyAlignment="1">
      <alignment vertical="top" wrapText="1"/>
    </xf>
    <xf numFmtId="164" fontId="9" fillId="4" borderId="0" xfId="21" applyFont="1" applyFill="1" applyBorder="1" applyAlignment="1">
      <alignment horizontal="right" vertical="center" wrapText="1"/>
      <protection/>
    </xf>
    <xf numFmtId="165" fontId="9" fillId="4" borderId="0" xfId="21" applyNumberFormat="1" applyFont="1" applyFill="1" applyBorder="1" applyAlignment="1">
      <alignment vertical="center" wrapText="1"/>
      <protection/>
    </xf>
    <xf numFmtId="166" fontId="2" fillId="4" borderId="0" xfId="21" applyNumberFormat="1" applyFont="1" applyFill="1" applyBorder="1" applyAlignment="1">
      <alignment vertical="center" wrapText="1"/>
      <protection/>
    </xf>
    <xf numFmtId="164" fontId="7" fillId="2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21" applyNumberFormat="1" applyFont="1" applyFill="1" applyBorder="1" applyAlignment="1" applyProtection="1">
      <alignment vertical="center" wrapText="1"/>
      <protection/>
    </xf>
    <xf numFmtId="170" fontId="2" fillId="4" borderId="1" xfId="21" applyNumberFormat="1" applyFont="1" applyFill="1" applyBorder="1" applyAlignment="1" applyProtection="1">
      <alignment horizontal="center" vertical="center" wrapText="1"/>
      <protection/>
    </xf>
    <xf numFmtId="177" fontId="2" fillId="0" borderId="1" xfId="21" applyNumberFormat="1" applyFont="1" applyFill="1" applyBorder="1" applyAlignment="1" applyProtection="1">
      <alignment vertical="center" wrapText="1"/>
      <protection/>
    </xf>
    <xf numFmtId="175" fontId="2" fillId="0" borderId="1" xfId="21" applyNumberFormat="1" applyFont="1" applyFill="1" applyBorder="1" applyAlignment="1" applyProtection="1">
      <alignment vertical="center" wrapText="1"/>
      <protection/>
    </xf>
    <xf numFmtId="166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Border="1" applyAlignment="1">
      <alignment/>
    </xf>
    <xf numFmtId="164" fontId="2" fillId="4" borderId="1" xfId="21" applyNumberFormat="1" applyFont="1" applyFill="1" applyBorder="1" applyAlignment="1" applyProtection="1">
      <alignment vertical="center" wrapText="1"/>
      <protection/>
    </xf>
    <xf numFmtId="164" fontId="9" fillId="4" borderId="0" xfId="21" applyNumberFormat="1" applyFont="1" applyFill="1" applyAlignment="1" applyProtection="1">
      <alignment horizontal="right" vertical="center" wrapText="1"/>
      <protection/>
    </xf>
    <xf numFmtId="175" fontId="9" fillId="4" borderId="0" xfId="21" applyNumberFormat="1" applyFont="1" applyFill="1" applyAlignment="1" applyProtection="1">
      <alignment vertical="center" wrapText="1"/>
      <protection/>
    </xf>
    <xf numFmtId="166" fontId="2" fillId="4" borderId="0" xfId="21" applyNumberFormat="1" applyFont="1" applyFill="1" applyAlignment="1" applyProtection="1">
      <alignment vertical="center" wrapText="1"/>
      <protection/>
    </xf>
    <xf numFmtId="164" fontId="10" fillId="0" borderId="1" xfId="21" applyFont="1" applyFill="1" applyBorder="1" applyAlignment="1">
      <alignment horizontal="left" vertical="center" wrapText="1"/>
      <protection/>
    </xf>
    <xf numFmtId="176" fontId="2" fillId="4" borderId="1" xfId="21" applyNumberFormat="1" applyFont="1" applyFill="1" applyBorder="1" applyAlignment="1">
      <alignment horizontal="right" vertical="center" wrapText="1"/>
      <protection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right" vertical="center"/>
    </xf>
    <xf numFmtId="170" fontId="10" fillId="4" borderId="1" xfId="21" applyNumberFormat="1" applyFont="1" applyFill="1" applyBorder="1" applyAlignment="1">
      <alignment horizontal="center" vertical="center" wrapText="1"/>
      <protection/>
    </xf>
    <xf numFmtId="164" fontId="10" fillId="4" borderId="1" xfId="21" applyFont="1" applyFill="1" applyBorder="1" applyAlignment="1">
      <alignment horizontal="center" vertical="center" wrapText="1"/>
      <protection/>
    </xf>
    <xf numFmtId="164" fontId="2" fillId="4" borderId="0" xfId="21" applyFont="1" applyFill="1" applyBorder="1" applyAlignment="1">
      <alignment horizontal="center" vertical="center" wrapText="1"/>
      <protection/>
    </xf>
    <xf numFmtId="164" fontId="10" fillId="0" borderId="0" xfId="21" applyFont="1" applyFill="1" applyBorder="1" applyAlignment="1">
      <alignment vertical="center" wrapText="1"/>
      <protection/>
    </xf>
    <xf numFmtId="170" fontId="2" fillId="0" borderId="0" xfId="21" applyNumberFormat="1" applyFont="1" applyFill="1" applyBorder="1" applyAlignment="1">
      <alignment horizontal="center" vertical="center" wrapText="1"/>
      <protection/>
    </xf>
    <xf numFmtId="176" fontId="2" fillId="4" borderId="0" xfId="21" applyNumberFormat="1" applyFont="1" applyFill="1" applyBorder="1" applyAlignment="1">
      <alignment horizontal="right" vertical="center" wrapText="1"/>
      <protection/>
    </xf>
    <xf numFmtId="166" fontId="2" fillId="0" borderId="0" xfId="0" applyNumberFormat="1" applyFont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176" fontId="9" fillId="4" borderId="1" xfId="21" applyNumberFormat="1" applyFont="1" applyFill="1" applyBorder="1" applyAlignment="1">
      <alignment horizontal="right" vertical="center" wrapText="1"/>
      <protection/>
    </xf>
    <xf numFmtId="176" fontId="9" fillId="4" borderId="4" xfId="21" applyNumberFormat="1" applyFont="1" applyFill="1" applyBorder="1" applyAlignment="1">
      <alignment horizontal="right" vertical="center" wrapText="1"/>
      <protection/>
    </xf>
    <xf numFmtId="171" fontId="9" fillId="4" borderId="0" xfId="21" applyNumberFormat="1" applyFont="1" applyFill="1" applyBorder="1" applyAlignment="1">
      <alignment horizontal="right" vertical="center" wrapText="1"/>
      <protection/>
    </xf>
    <xf numFmtId="171" fontId="2" fillId="0" borderId="0" xfId="0" applyNumberFormat="1" applyFont="1" applyBorder="1" applyAlignment="1">
      <alignment horizontal="right"/>
    </xf>
    <xf numFmtId="165" fontId="2" fillId="4" borderId="1" xfId="21" applyNumberFormat="1" applyFont="1" applyFill="1" applyBorder="1" applyAlignment="1">
      <alignment horizontal="right" vertical="center" wrapText="1"/>
      <protection/>
    </xf>
    <xf numFmtId="166" fontId="2" fillId="4" borderId="1" xfId="21" applyNumberFormat="1" applyFont="1" applyFill="1" applyBorder="1" applyAlignment="1">
      <alignment horizontal="center" vertical="center" wrapText="1"/>
      <protection/>
    </xf>
    <xf numFmtId="164" fontId="2" fillId="4" borderId="0" xfId="0" applyFont="1" applyFill="1" applyBorder="1" applyAlignment="1">
      <alignment horizontal="center" vertical="top" wrapText="1"/>
    </xf>
    <xf numFmtId="164" fontId="10" fillId="4" borderId="1" xfId="0" applyFont="1" applyFill="1" applyBorder="1" applyAlignment="1">
      <alignment horizontal="left" vertical="center" wrapText="1"/>
    </xf>
    <xf numFmtId="164" fontId="2" fillId="4" borderId="1" xfId="0" applyFont="1" applyFill="1" applyBorder="1" applyAlignment="1">
      <alignment horizontal="left" vertical="center" wrapText="1"/>
    </xf>
    <xf numFmtId="164" fontId="2" fillId="4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vertical="top" wrapText="1"/>
    </xf>
    <xf numFmtId="164" fontId="7" fillId="0" borderId="0" xfId="0" applyFont="1" applyAlignment="1">
      <alignment/>
    </xf>
    <xf numFmtId="171" fontId="2" fillId="4" borderId="1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top" wrapText="1"/>
      <protection/>
    </xf>
    <xf numFmtId="164" fontId="2" fillId="4" borderId="1" xfId="21" applyFont="1" applyFill="1" applyBorder="1" applyAlignment="1">
      <alignment horizontal="left" vertical="center" wrapText="1"/>
      <protection/>
    </xf>
    <xf numFmtId="165" fontId="2" fillId="4" borderId="1" xfId="21" applyNumberFormat="1" applyFont="1" applyFill="1" applyBorder="1" applyAlignment="1">
      <alignment horizontal="center" vertical="center" wrapText="1"/>
      <protection/>
    </xf>
    <xf numFmtId="164" fontId="13" fillId="4" borderId="1" xfId="21" applyFont="1" applyFill="1" applyBorder="1" applyAlignment="1">
      <alignment vertical="center" wrapText="1"/>
      <protection/>
    </xf>
    <xf numFmtId="165" fontId="9" fillId="0" borderId="4" xfId="21" applyNumberFormat="1" applyFont="1" applyFill="1" applyBorder="1" applyAlignment="1">
      <alignment horizontal="right" vertical="center" wrapText="1"/>
      <protection/>
    </xf>
    <xf numFmtId="165" fontId="9" fillId="0" borderId="4" xfId="0" applyNumberFormat="1" applyFont="1" applyFill="1" applyBorder="1" applyAlignment="1">
      <alignment horizontal="right" vertical="center" wrapText="1"/>
    </xf>
    <xf numFmtId="164" fontId="2" fillId="0" borderId="1" xfId="21" applyFont="1" applyFill="1" applyBorder="1" applyAlignment="1">
      <alignment horizontal="center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4" fontId="2" fillId="0" borderId="1" xfId="21" applyNumberFormat="1" applyFont="1" applyFill="1" applyBorder="1" applyAlignment="1" applyProtection="1">
      <alignment horizontal="justify" vertical="center" wrapText="1"/>
      <protection/>
    </xf>
    <xf numFmtId="171" fontId="2" fillId="0" borderId="1" xfId="21" applyNumberFormat="1" applyFont="1" applyFill="1" applyBorder="1" applyAlignment="1" applyProtection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8" fontId="2" fillId="4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4" borderId="1" xfId="21" applyNumberFormat="1" applyFont="1" applyFill="1" applyBorder="1" applyAlignment="1" applyProtection="1">
      <alignment horizontal="left" vertical="center" wrapText="1"/>
      <protection/>
    </xf>
    <xf numFmtId="164" fontId="2" fillId="4" borderId="1" xfId="21" applyNumberFormat="1" applyFont="1" applyFill="1" applyBorder="1" applyAlignment="1" applyProtection="1">
      <alignment horizontal="center" vertical="center"/>
      <protection/>
    </xf>
    <xf numFmtId="175" fontId="2" fillId="4" borderId="1" xfId="17" applyNumberFormat="1" applyFont="1" applyFill="1" applyBorder="1" applyAlignment="1" applyProtection="1">
      <alignment horizontal="right" vertical="center"/>
      <protection/>
    </xf>
    <xf numFmtId="169" fontId="2" fillId="4" borderId="1" xfId="21" applyNumberFormat="1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horizontal="center" vertical="center"/>
    </xf>
    <xf numFmtId="171" fontId="2" fillId="0" borderId="1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165" fontId="9" fillId="0" borderId="0" xfId="0" applyNumberFormat="1" applyFont="1" applyFill="1" applyBorder="1" applyAlignment="1">
      <alignment horizontal="right" vertical="center" wrapText="1"/>
    </xf>
    <xf numFmtId="164" fontId="2" fillId="0" borderId="1" xfId="0" applyFont="1" applyBorder="1" applyAlignment="1">
      <alignment vertical="top" wrapText="1"/>
    </xf>
    <xf numFmtId="171" fontId="2" fillId="0" borderId="1" xfId="0" applyNumberFormat="1" applyFont="1" applyBorder="1" applyAlignment="1">
      <alignment horizontal="right" vertical="center" wrapText="1"/>
    </xf>
    <xf numFmtId="164" fontId="2" fillId="0" borderId="0" xfId="21" applyFont="1" applyFill="1" applyBorder="1" applyAlignment="1">
      <alignment horizontal="left" vertical="center" wrapText="1"/>
      <protection/>
    </xf>
    <xf numFmtId="170" fontId="2" fillId="4" borderId="0" xfId="21" applyNumberFormat="1" applyFont="1" applyFill="1" applyBorder="1" applyAlignment="1">
      <alignment horizontal="center" vertical="center" wrapText="1"/>
      <protection/>
    </xf>
    <xf numFmtId="166" fontId="2" fillId="0" borderId="0" xfId="21" applyNumberFormat="1" applyFont="1" applyFill="1" applyBorder="1" applyAlignment="1">
      <alignment horizontal="center" vertical="center" wrapText="1"/>
      <protection/>
    </xf>
    <xf numFmtId="164" fontId="2" fillId="0" borderId="0" xfId="0" applyFont="1" applyBorder="1" applyAlignment="1">
      <alignment horizontal="right" vertical="center"/>
    </xf>
    <xf numFmtId="166" fontId="2" fillId="6" borderId="1" xfId="21" applyNumberFormat="1" applyFont="1" applyFill="1" applyBorder="1" applyAlignment="1">
      <alignment vertical="center" wrapText="1"/>
      <protection/>
    </xf>
    <xf numFmtId="176" fontId="2" fillId="6" borderId="1" xfId="21" applyNumberFormat="1" applyFont="1" applyFill="1" applyBorder="1" applyAlignment="1">
      <alignment vertical="center" wrapText="1"/>
      <protection/>
    </xf>
    <xf numFmtId="164" fontId="2" fillId="6" borderId="1" xfId="0" applyFont="1" applyFill="1" applyBorder="1" applyAlignment="1">
      <alignment horizontal="center" vertical="center" wrapText="1"/>
    </xf>
    <xf numFmtId="176" fontId="2" fillId="0" borderId="1" xfId="21" applyNumberFormat="1" applyFont="1" applyFill="1" applyBorder="1" applyAlignment="1">
      <alignment vertical="center" wrapText="1"/>
      <protection/>
    </xf>
    <xf numFmtId="171" fontId="9" fillId="0" borderId="0" xfId="21" applyNumberFormat="1" applyFont="1" applyFill="1" applyBorder="1" applyAlignment="1">
      <alignment horizontal="right" vertical="center" wrapText="1"/>
      <protection/>
    </xf>
    <xf numFmtId="164" fontId="2" fillId="0" borderId="1" xfId="21" applyFont="1" applyFill="1" applyBorder="1" applyAlignment="1">
      <alignment vertical="top" wrapText="1"/>
      <protection/>
    </xf>
    <xf numFmtId="164" fontId="11" fillId="0" borderId="1" xfId="0" applyFont="1" applyBorder="1" applyAlignment="1">
      <alignment/>
    </xf>
    <xf numFmtId="164" fontId="2" fillId="4" borderId="1" xfId="21" applyFont="1" applyFill="1" applyBorder="1" applyAlignment="1">
      <alignment vertical="top" wrapText="1"/>
      <protection/>
    </xf>
    <xf numFmtId="166" fontId="2" fillId="4" borderId="1" xfId="0" applyNumberFormat="1" applyFont="1" applyFill="1" applyBorder="1" applyAlignment="1">
      <alignment horizontal="center" vertical="center"/>
    </xf>
    <xf numFmtId="164" fontId="5" fillId="4" borderId="1" xfId="0" applyFont="1" applyFill="1" applyBorder="1" applyAlignment="1">
      <alignment/>
    </xf>
    <xf numFmtId="176" fontId="9" fillId="0" borderId="4" xfId="21" applyNumberFormat="1" applyFont="1" applyFill="1" applyBorder="1" applyAlignment="1">
      <alignment vertical="center" wrapText="1"/>
      <protection/>
    </xf>
    <xf numFmtId="164" fontId="2" fillId="0" borderId="7" xfId="0" applyFont="1" applyBorder="1" applyAlignment="1">
      <alignment/>
    </xf>
    <xf numFmtId="164" fontId="2" fillId="0" borderId="7" xfId="0" applyFont="1" applyFill="1" applyBorder="1" applyAlignment="1">
      <alignment/>
    </xf>
    <xf numFmtId="164" fontId="15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Arkusz1" xfId="21"/>
    <cellStyle name="Normalny_Arkusz1_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Users\Dell\Desktop\Users\Blok\Downloads\Users\Blok\Downloads\Users\Blok\Downloads\2%20ARROVY%20introduktor%20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Users\Dell\Desktop\Users\Blok\Downloads\Users\Blok\Downloads\Users\Blok\Downloads\3%20STRZYGARKI%20i%20folie%20%20%2026%20-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Users\Dell\Desktop\Users\Blok\Downloads\Users\Blok\Downloads\Users\Blok\Downloads\4DRENY%20WK&#321;ADY%20ELEKTR%20PAPIERY%20REDUKTOR%2028-30%20Irenka.od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Users\Dell\Desktop\Users\Blok\Downloads\Users\Blok\Downloads\Users\Blok\Downloads\5%20NIEROZSTRZYGN%20-%2031-32%20Irenka.od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Users\Dell\Desktop\Users\Blok\Downloads\Users\Blok\Downloads\Users\Blok\Downloads\6%20PRZEKR%2033-38%20Irenka.od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Users\Dell\Desktop\Users\Blok\Downloads\Users\Blok\Downloads\Users\Blok\Downloads\7%20PRZETWORNIKI%203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Users\Dell\Desktop\Users\Blok\Downloads\Users\Blok\Downloads\Users\Blok\Downloads\8%20PROB&#211;WKI%2040-4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Users\Dell\Desktop\Users\Blok\Downloads\Users\Blok\Downloads\Users\Blok\Downloads\9%20RURY%20AMBU%2042%20Irenka.od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Users\Dell\Desktop\Users\Blok\Downloads\Users\Blok\Downloads\Users\Blok\Downloads\10%20TERMOMETR%20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nr 1 do wniosku komis"/>
    </sheetNames>
    <sheetDataSet>
      <sheetData sheetId="0">
        <row r="8">
          <cell r="F8">
            <v>3890</v>
          </cell>
          <cell r="H8">
            <v>4201.2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nr 1 do umowy"/>
    </sheetNames>
    <sheetDataSet>
      <sheetData sheetId="0">
        <row r="25">
          <cell r="F25">
            <v>29209</v>
          </cell>
          <cell r="H25">
            <v>31545.72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61">
          <cell r="F61">
            <v>83016.2</v>
          </cell>
          <cell r="H61">
            <v>89657.496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nr 1"/>
      <sheetName val="Arkusz2"/>
      <sheetName val="Arkusz3"/>
    </sheetNames>
    <sheetDataSet>
      <sheetData sheetId="0">
        <row r="25">
          <cell r="G25">
            <v>39030</v>
          </cell>
          <cell r="I25">
            <v>42152.399999999994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nr 1 do wniosku komis"/>
    </sheetNames>
    <sheetDataSet>
      <sheetData sheetId="0">
        <row r="67">
          <cell r="F67">
            <v>120125.4</v>
          </cell>
          <cell r="H67">
            <v>129735.432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nr 1 do wniosku komis"/>
    </sheetNames>
    <sheetDataSet>
      <sheetData sheetId="0">
        <row r="7">
          <cell r="F7">
            <v>2335</v>
          </cell>
          <cell r="H7">
            <v>2521.8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nr 1 do wniosku komis"/>
    </sheetNames>
    <sheetDataSet>
      <sheetData sheetId="0">
        <row r="59">
          <cell r="F59">
            <v>58262.3</v>
          </cell>
          <cell r="H59">
            <v>62937.143999999986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załacznik_nr_1"/>
      <sheetName val="Arkusz2"/>
      <sheetName val="Arkusz3"/>
    </sheetNames>
    <sheetDataSet>
      <sheetData sheetId="0">
        <row r="27">
          <cell r="G27">
            <v>23068.5</v>
          </cell>
          <cell r="I27">
            <v>24913.98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nr 1 do wniosku komis"/>
    </sheetNames>
    <sheetDataSet>
      <sheetData sheetId="0">
        <row r="5">
          <cell r="F5">
            <v>1200</v>
          </cell>
          <cell r="H5">
            <v>1296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08"/>
  <sheetViews>
    <sheetView tabSelected="1" workbookViewId="0" topLeftCell="A376">
      <selection activeCell="A377" sqref="A377"/>
    </sheetView>
  </sheetViews>
  <sheetFormatPr defaultColWidth="9.00390625" defaultRowHeight="12.75"/>
  <cols>
    <col min="1" max="1" width="3.625" style="1" customWidth="1"/>
    <col min="2" max="2" width="34.875" style="2" customWidth="1"/>
    <col min="3" max="3" width="11.375" style="1" customWidth="1"/>
    <col min="4" max="4" width="11.625" style="1" customWidth="1"/>
    <col min="5" max="5" width="9.125" style="3" customWidth="1"/>
    <col min="6" max="6" width="16.75390625" style="3" customWidth="1"/>
    <col min="7" max="7" width="5.875" style="4" customWidth="1"/>
    <col min="8" max="8" width="15.625" style="3" customWidth="1"/>
    <col min="9" max="9" width="14.125" style="5" customWidth="1"/>
    <col min="10" max="30" width="9.125" style="6" customWidth="1"/>
    <col min="31" max="31" width="22.00390625" style="6" customWidth="1"/>
    <col min="32" max="191" width="9.125" style="6" customWidth="1"/>
    <col min="192" max="192" width="9.125" style="7" customWidth="1"/>
    <col min="193" max="249" width="9.125" style="8" customWidth="1"/>
  </cols>
  <sheetData>
    <row r="1" spans="1:244" ht="8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GJ1" s="11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</row>
    <row r="2" spans="1:244" ht="27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GJ2" s="11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</row>
    <row r="3" spans="1:244" ht="28.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GJ3" s="11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</row>
    <row r="4" spans="1:244" s="21" customFormat="1" ht="42.75" customHeight="1">
      <c r="A4" s="15" t="s">
        <v>2</v>
      </c>
      <c r="B4" s="15" t="s">
        <v>3</v>
      </c>
      <c r="C4" s="15" t="s">
        <v>4</v>
      </c>
      <c r="D4" s="15" t="s">
        <v>5</v>
      </c>
      <c r="E4" s="16" t="s">
        <v>6</v>
      </c>
      <c r="F4" s="16" t="s">
        <v>7</v>
      </c>
      <c r="G4" s="17" t="s">
        <v>8</v>
      </c>
      <c r="H4" s="16" t="s">
        <v>9</v>
      </c>
      <c r="I4" s="18" t="s">
        <v>10</v>
      </c>
      <c r="J4" s="19" t="s">
        <v>11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GJ4" s="22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</row>
    <row r="5" spans="1:244" s="21" customFormat="1" ht="113.25" customHeight="1">
      <c r="A5" s="24">
        <v>1</v>
      </c>
      <c r="B5" s="25" t="s">
        <v>12</v>
      </c>
      <c r="C5" s="26"/>
      <c r="D5" s="27"/>
      <c r="E5" s="28"/>
      <c r="F5" s="28"/>
      <c r="G5" s="29"/>
      <c r="H5" s="28"/>
      <c r="I5" s="30"/>
      <c r="J5" s="31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GJ5" s="22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</row>
    <row r="6" spans="1:244" s="21" customFormat="1" ht="19.5" customHeight="1">
      <c r="A6" s="24" t="s">
        <v>13</v>
      </c>
      <c r="B6" s="25" t="s">
        <v>14</v>
      </c>
      <c r="C6" s="24" t="s">
        <v>15</v>
      </c>
      <c r="D6" s="24">
        <v>10</v>
      </c>
      <c r="E6" s="32"/>
      <c r="F6" s="32">
        <f>D6*E6</f>
        <v>0</v>
      </c>
      <c r="G6" s="33"/>
      <c r="H6" s="32">
        <f>F6+(F6*G6/100)</f>
        <v>0</v>
      </c>
      <c r="I6" s="34"/>
      <c r="J6" s="35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GJ6" s="22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</row>
    <row r="7" spans="1:244" s="21" customFormat="1" ht="21.75" customHeight="1">
      <c r="A7" s="36" t="s">
        <v>16</v>
      </c>
      <c r="B7" s="37" t="s">
        <v>17</v>
      </c>
      <c r="C7" s="24" t="s">
        <v>15</v>
      </c>
      <c r="D7" s="24">
        <v>10</v>
      </c>
      <c r="E7" s="32"/>
      <c r="F7" s="32">
        <f>D7*E7</f>
        <v>0</v>
      </c>
      <c r="G7" s="33"/>
      <c r="H7" s="32">
        <f>F7+(F7*G7/100)</f>
        <v>0</v>
      </c>
      <c r="I7" s="35"/>
      <c r="J7" s="35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GJ7" s="22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</row>
    <row r="8" spans="1:244" s="21" customFormat="1" ht="23.25" customHeight="1">
      <c r="A8" s="36" t="s">
        <v>18</v>
      </c>
      <c r="B8" s="37" t="s">
        <v>19</v>
      </c>
      <c r="C8" s="24" t="s">
        <v>20</v>
      </c>
      <c r="D8" s="38">
        <v>40</v>
      </c>
      <c r="E8" s="32"/>
      <c r="F8" s="32">
        <f>D8*E8</f>
        <v>0</v>
      </c>
      <c r="G8" s="33"/>
      <c r="H8" s="32">
        <f>F8+(F8*G8/100)</f>
        <v>0</v>
      </c>
      <c r="I8" s="35"/>
      <c r="J8" s="35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GJ8" s="22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</row>
    <row r="9" spans="1:244" s="21" customFormat="1" ht="18.75" customHeight="1">
      <c r="A9" s="36" t="s">
        <v>21</v>
      </c>
      <c r="B9" s="37" t="s">
        <v>22</v>
      </c>
      <c r="C9" s="24" t="s">
        <v>15</v>
      </c>
      <c r="D9" s="38">
        <v>10</v>
      </c>
      <c r="E9" s="32"/>
      <c r="F9" s="32">
        <f>D9*E9</f>
        <v>0</v>
      </c>
      <c r="G9" s="39"/>
      <c r="H9" s="32">
        <f>F9+(F9*G9/100)</f>
        <v>0</v>
      </c>
      <c r="I9" s="35"/>
      <c r="J9" s="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GJ9" s="22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</row>
    <row r="10" spans="1:244" s="21" customFormat="1" ht="18.75" customHeight="1">
      <c r="A10" s="36" t="s">
        <v>23</v>
      </c>
      <c r="B10" s="37" t="s">
        <v>24</v>
      </c>
      <c r="C10" s="24" t="s">
        <v>15</v>
      </c>
      <c r="D10" s="38">
        <v>60</v>
      </c>
      <c r="E10" s="32"/>
      <c r="F10" s="32">
        <f>D10*E10</f>
        <v>0</v>
      </c>
      <c r="G10" s="39"/>
      <c r="H10" s="32">
        <f>F10+(F10*G10/100)</f>
        <v>0</v>
      </c>
      <c r="I10" s="35"/>
      <c r="J10" s="35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GJ10" s="22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</row>
    <row r="11" spans="1:244" s="21" customFormat="1" ht="18.75" customHeight="1">
      <c r="A11" s="36" t="s">
        <v>25</v>
      </c>
      <c r="B11" s="37" t="s">
        <v>26</v>
      </c>
      <c r="C11" s="24" t="s">
        <v>15</v>
      </c>
      <c r="D11" s="38">
        <v>80</v>
      </c>
      <c r="E11" s="32"/>
      <c r="F11" s="32">
        <f>D11*E11</f>
        <v>0</v>
      </c>
      <c r="G11" s="39"/>
      <c r="H11" s="32">
        <f>F11+(F11*G11/100)</f>
        <v>0</v>
      </c>
      <c r="I11" s="35"/>
      <c r="J11" s="35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GJ11" s="22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</row>
    <row r="12" spans="1:244" s="21" customFormat="1" ht="18.75" customHeight="1">
      <c r="A12" s="36" t="s">
        <v>27</v>
      </c>
      <c r="B12" s="37" t="s">
        <v>28</v>
      </c>
      <c r="C12" s="24" t="s">
        <v>15</v>
      </c>
      <c r="D12" s="38">
        <v>250</v>
      </c>
      <c r="E12" s="32"/>
      <c r="F12" s="32">
        <f>D12*E12</f>
        <v>0</v>
      </c>
      <c r="G12" s="39"/>
      <c r="H12" s="32">
        <f>F12+(F12*G12/100)</f>
        <v>0</v>
      </c>
      <c r="I12" s="35"/>
      <c r="J12" s="35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GJ12" s="22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</row>
    <row r="13" spans="1:244" s="21" customFormat="1" ht="18.75" customHeight="1">
      <c r="A13" s="36" t="s">
        <v>29</v>
      </c>
      <c r="B13" s="37" t="s">
        <v>30</v>
      </c>
      <c r="C13" s="24" t="s">
        <v>15</v>
      </c>
      <c r="D13" s="38">
        <v>120</v>
      </c>
      <c r="E13" s="32"/>
      <c r="F13" s="32">
        <f>D13*E13</f>
        <v>0</v>
      </c>
      <c r="G13" s="39"/>
      <c r="H13" s="32">
        <f>F13+(F13*G13/100)</f>
        <v>0</v>
      </c>
      <c r="I13" s="35"/>
      <c r="J13" s="35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GJ13" s="22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</row>
    <row r="14" spans="1:244" s="21" customFormat="1" ht="18.75" customHeight="1">
      <c r="A14" s="36" t="s">
        <v>31</v>
      </c>
      <c r="B14" s="37" t="s">
        <v>32</v>
      </c>
      <c r="C14" s="24" t="s">
        <v>15</v>
      </c>
      <c r="D14" s="38">
        <v>140</v>
      </c>
      <c r="E14" s="32"/>
      <c r="F14" s="32">
        <f>D14*E14</f>
        <v>0</v>
      </c>
      <c r="G14" s="39"/>
      <c r="H14" s="32">
        <f>F14+(F14*G14/100)</f>
        <v>0</v>
      </c>
      <c r="I14" s="35"/>
      <c r="J14" s="35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GJ14" s="22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</row>
    <row r="15" spans="1:244" s="21" customFormat="1" ht="18.75" customHeight="1">
      <c r="A15" s="36" t="s">
        <v>33</v>
      </c>
      <c r="B15" s="37" t="s">
        <v>34</v>
      </c>
      <c r="C15" s="24" t="s">
        <v>15</v>
      </c>
      <c r="D15" s="38">
        <v>40</v>
      </c>
      <c r="E15" s="32"/>
      <c r="F15" s="32">
        <f>D15*E15</f>
        <v>0</v>
      </c>
      <c r="G15" s="39"/>
      <c r="H15" s="32">
        <f>F15+(F15*G15/100)</f>
        <v>0</v>
      </c>
      <c r="I15" s="35"/>
      <c r="J15" s="3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GJ15" s="22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</row>
    <row r="16" spans="1:244" s="21" customFormat="1" ht="18.75" customHeight="1">
      <c r="A16" s="36" t="s">
        <v>35</v>
      </c>
      <c r="B16" s="37" t="s">
        <v>36</v>
      </c>
      <c r="C16" s="24" t="s">
        <v>15</v>
      </c>
      <c r="D16" s="38">
        <v>250</v>
      </c>
      <c r="E16" s="32"/>
      <c r="F16" s="32">
        <f>D16*E16</f>
        <v>0</v>
      </c>
      <c r="G16" s="39"/>
      <c r="H16" s="32">
        <f>F16+(F16*G16/100)</f>
        <v>0</v>
      </c>
      <c r="I16" s="35"/>
      <c r="J16" s="35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GJ16" s="22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</row>
    <row r="17" spans="1:244" s="21" customFormat="1" ht="22.5" customHeight="1">
      <c r="A17" s="36" t="s">
        <v>37</v>
      </c>
      <c r="B17" s="37" t="s">
        <v>38</v>
      </c>
      <c r="C17" s="24" t="s">
        <v>15</v>
      </c>
      <c r="D17" s="38">
        <v>220</v>
      </c>
      <c r="E17" s="32"/>
      <c r="F17" s="32">
        <f>D17*E17</f>
        <v>0</v>
      </c>
      <c r="G17" s="39"/>
      <c r="H17" s="32">
        <f>F17+(F17*G17/100)</f>
        <v>0</v>
      </c>
      <c r="I17" s="35"/>
      <c r="J17" s="35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GJ17" s="22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</row>
    <row r="18" spans="1:244" s="21" customFormat="1" ht="22.5" customHeight="1">
      <c r="A18" s="40" t="s">
        <v>39</v>
      </c>
      <c r="B18" s="37" t="s">
        <v>40</v>
      </c>
      <c r="C18" s="24" t="s">
        <v>15</v>
      </c>
      <c r="D18" s="38">
        <v>1</v>
      </c>
      <c r="E18" s="32"/>
      <c r="F18" s="32">
        <f>D18*E18</f>
        <v>0</v>
      </c>
      <c r="G18" s="39"/>
      <c r="H18" s="32">
        <f>F18+(F18*G18/100)</f>
        <v>0</v>
      </c>
      <c r="I18" s="35"/>
      <c r="J18" s="35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GJ18" s="22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</row>
    <row r="19" spans="1:244" s="21" customFormat="1" ht="78.75" customHeight="1">
      <c r="A19" s="24">
        <v>2</v>
      </c>
      <c r="B19" s="41" t="s">
        <v>41</v>
      </c>
      <c r="C19" s="24" t="s">
        <v>15</v>
      </c>
      <c r="D19" s="38">
        <v>30</v>
      </c>
      <c r="E19" s="32"/>
      <c r="F19" s="32">
        <f>D19*E19</f>
        <v>0</v>
      </c>
      <c r="G19" s="39"/>
      <c r="H19" s="32">
        <f>F19+(F19*G19/100)</f>
        <v>0</v>
      </c>
      <c r="I19" s="35"/>
      <c r="J19" s="35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GJ19" s="22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</row>
    <row r="20" spans="1:244" s="21" customFormat="1" ht="42" customHeight="1">
      <c r="A20" s="24">
        <v>3</v>
      </c>
      <c r="B20" s="37" t="s">
        <v>42</v>
      </c>
      <c r="C20" s="24" t="s">
        <v>15</v>
      </c>
      <c r="D20" s="38">
        <v>15</v>
      </c>
      <c r="E20" s="32"/>
      <c r="F20" s="32">
        <f>D20*E20</f>
        <v>0</v>
      </c>
      <c r="G20" s="39"/>
      <c r="H20" s="32">
        <f>F20+(F20*G20/100)</f>
        <v>0</v>
      </c>
      <c r="I20" s="35"/>
      <c r="J20" s="35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GJ20" s="22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</row>
    <row r="21" spans="1:244" s="21" customFormat="1" ht="75.75" customHeight="1">
      <c r="A21" s="24">
        <v>4</v>
      </c>
      <c r="B21" s="42" t="s">
        <v>43</v>
      </c>
      <c r="C21" s="43" t="s">
        <v>44</v>
      </c>
      <c r="D21" s="44">
        <v>30</v>
      </c>
      <c r="E21" s="45"/>
      <c r="F21" s="32">
        <f>D21*E21</f>
        <v>0</v>
      </c>
      <c r="G21" s="46"/>
      <c r="H21" s="32">
        <f>F21+(F21*G21/100)</f>
        <v>0</v>
      </c>
      <c r="I21" s="35"/>
      <c r="J21" s="35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GJ21" s="22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</row>
    <row r="22" spans="1:244" s="21" customFormat="1" ht="57" customHeight="1">
      <c r="A22" s="24">
        <v>5</v>
      </c>
      <c r="B22" s="47" t="s">
        <v>45</v>
      </c>
      <c r="C22" s="24" t="s">
        <v>46</v>
      </c>
      <c r="D22" s="38">
        <v>2250</v>
      </c>
      <c r="E22" s="32"/>
      <c r="F22" s="32">
        <f>D22*E22</f>
        <v>0</v>
      </c>
      <c r="G22" s="39"/>
      <c r="H22" s="32">
        <f>F22+(F22*G22/100)</f>
        <v>0</v>
      </c>
      <c r="I22" s="35"/>
      <c r="J22" s="35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GJ22" s="22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</row>
    <row r="23" spans="1:244" s="21" customFormat="1" ht="12.75">
      <c r="A23" s="24">
        <v>6</v>
      </c>
      <c r="B23" s="48" t="s">
        <v>47</v>
      </c>
      <c r="C23" s="24" t="s">
        <v>44</v>
      </c>
      <c r="D23" s="38">
        <v>37500</v>
      </c>
      <c r="E23" s="32"/>
      <c r="F23" s="32">
        <f>D23*E23</f>
        <v>0</v>
      </c>
      <c r="G23" s="39"/>
      <c r="H23" s="32">
        <f>F23+(F23*G23/100)</f>
        <v>0</v>
      </c>
      <c r="I23" s="35"/>
      <c r="J23" s="35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GJ23" s="22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</row>
    <row r="24" spans="1:244" s="21" customFormat="1" ht="30" customHeight="1">
      <c r="A24" s="24">
        <v>7</v>
      </c>
      <c r="B24" s="49" t="s">
        <v>48</v>
      </c>
      <c r="C24" s="24" t="s">
        <v>44</v>
      </c>
      <c r="D24" s="38">
        <v>800</v>
      </c>
      <c r="E24" s="32"/>
      <c r="F24" s="32">
        <f>D24*E24</f>
        <v>0</v>
      </c>
      <c r="G24" s="39"/>
      <c r="H24" s="32">
        <f>F24+(F24*G24/100)</f>
        <v>0</v>
      </c>
      <c r="I24" s="35"/>
      <c r="J24" s="35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GJ24" s="22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</row>
    <row r="25" spans="1:244" s="21" customFormat="1" ht="34.5" customHeight="1">
      <c r="A25" s="24">
        <v>8</v>
      </c>
      <c r="B25" s="25" t="s">
        <v>49</v>
      </c>
      <c r="C25" s="24" t="s">
        <v>44</v>
      </c>
      <c r="D25" s="38">
        <v>50</v>
      </c>
      <c r="E25" s="32"/>
      <c r="F25" s="32">
        <f>D25*E25</f>
        <v>0</v>
      </c>
      <c r="G25" s="39"/>
      <c r="H25" s="32">
        <f>F25+(F25*G25/100)</f>
        <v>0</v>
      </c>
      <c r="I25" s="35"/>
      <c r="J25" s="35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GJ25" s="22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</row>
    <row r="26" spans="1:244" s="21" customFormat="1" ht="42" customHeight="1">
      <c r="A26" s="24">
        <v>9</v>
      </c>
      <c r="B26" s="48" t="s">
        <v>50</v>
      </c>
      <c r="C26" s="24" t="s">
        <v>44</v>
      </c>
      <c r="D26" s="38">
        <v>20</v>
      </c>
      <c r="E26" s="32"/>
      <c r="F26" s="32">
        <f>D26*E26</f>
        <v>0</v>
      </c>
      <c r="G26" s="39"/>
      <c r="H26" s="32">
        <f>F26+(F26*G26/100)</f>
        <v>0</v>
      </c>
      <c r="I26" s="35"/>
      <c r="J26" s="35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GJ26" s="22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</row>
    <row r="27" spans="1:244" s="21" customFormat="1" ht="12.75">
      <c r="A27" s="24">
        <v>10</v>
      </c>
      <c r="B27" s="25" t="s">
        <v>51</v>
      </c>
      <c r="C27" s="24" t="s">
        <v>44</v>
      </c>
      <c r="D27" s="38">
        <v>1300</v>
      </c>
      <c r="E27" s="32"/>
      <c r="F27" s="32">
        <f>D27*E27</f>
        <v>0</v>
      </c>
      <c r="G27" s="39"/>
      <c r="H27" s="32">
        <f>F27+(F27*G27/100)</f>
        <v>0</v>
      </c>
      <c r="I27" s="35" t="s">
        <v>52</v>
      </c>
      <c r="J27" s="35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GJ27" s="22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</row>
    <row r="28" spans="1:244" s="21" customFormat="1" ht="77.25" customHeight="1">
      <c r="A28" s="24">
        <v>11</v>
      </c>
      <c r="B28" s="50" t="s">
        <v>53</v>
      </c>
      <c r="C28" s="24" t="s">
        <v>44</v>
      </c>
      <c r="D28" s="38">
        <v>10</v>
      </c>
      <c r="E28" s="32"/>
      <c r="F28" s="32">
        <f>D28*E28</f>
        <v>0</v>
      </c>
      <c r="G28" s="39"/>
      <c r="H28" s="32">
        <f>F28+(F28*G28/100)</f>
        <v>0</v>
      </c>
      <c r="I28" s="35"/>
      <c r="J28" s="35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GJ28" s="22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</row>
    <row r="29" spans="1:11" ht="60" customHeight="1">
      <c r="A29" s="24">
        <v>12</v>
      </c>
      <c r="B29" s="51" t="s">
        <v>54</v>
      </c>
      <c r="C29" s="52" t="s">
        <v>44</v>
      </c>
      <c r="D29" s="52">
        <v>30</v>
      </c>
      <c r="E29" s="53"/>
      <c r="F29" s="32">
        <f>D29*E29</f>
        <v>0</v>
      </c>
      <c r="G29" s="54"/>
      <c r="H29" s="32">
        <f>F29+(F29*G29/100)</f>
        <v>0</v>
      </c>
      <c r="I29" s="55"/>
      <c r="J29" s="55"/>
      <c r="K29" s="56"/>
    </row>
    <row r="30" spans="1:11" ht="60" customHeight="1">
      <c r="A30" s="24">
        <v>13</v>
      </c>
      <c r="B30" s="51" t="s">
        <v>55</v>
      </c>
      <c r="C30" s="52" t="s">
        <v>44</v>
      </c>
      <c r="D30" s="52">
        <v>30</v>
      </c>
      <c r="E30" s="53"/>
      <c r="F30" s="32">
        <f>D30*E30</f>
        <v>0</v>
      </c>
      <c r="G30" s="54"/>
      <c r="H30" s="32">
        <f>F30+(F30*G30/100)</f>
        <v>0</v>
      </c>
      <c r="I30" s="55"/>
      <c r="J30" s="55"/>
      <c r="K30" s="56"/>
    </row>
    <row r="31" spans="1:11" ht="59.25" customHeight="1">
      <c r="A31" s="24">
        <v>14</v>
      </c>
      <c r="B31" s="51" t="s">
        <v>56</v>
      </c>
      <c r="C31" s="52" t="s">
        <v>44</v>
      </c>
      <c r="D31" s="52">
        <v>30</v>
      </c>
      <c r="E31" s="53"/>
      <c r="F31" s="32">
        <f>D31*E31</f>
        <v>0</v>
      </c>
      <c r="G31" s="54"/>
      <c r="H31" s="32">
        <f>F31+(F31*G31/100)</f>
        <v>0</v>
      </c>
      <c r="I31" s="55"/>
      <c r="J31" s="55"/>
      <c r="K31" s="56"/>
    </row>
    <row r="32" spans="1:244" s="21" customFormat="1" ht="96.75" customHeight="1">
      <c r="A32" s="24">
        <v>15</v>
      </c>
      <c r="B32" s="41" t="s">
        <v>57</v>
      </c>
      <c r="C32" s="24" t="s">
        <v>44</v>
      </c>
      <c r="D32" s="38">
        <v>800</v>
      </c>
      <c r="E32" s="32"/>
      <c r="F32" s="32">
        <f>D32*E32</f>
        <v>0</v>
      </c>
      <c r="G32" s="39"/>
      <c r="H32" s="32">
        <f>F32+(F32*G32/100)</f>
        <v>0</v>
      </c>
      <c r="I32" s="35"/>
      <c r="J32" s="35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GJ32" s="22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</row>
    <row r="33" spans="1:244" s="64" customFormat="1" ht="53.25" customHeight="1">
      <c r="A33" s="24">
        <v>16</v>
      </c>
      <c r="B33" s="57" t="s">
        <v>58</v>
      </c>
      <c r="C33" s="58" t="s">
        <v>44</v>
      </c>
      <c r="D33" s="59">
        <v>10</v>
      </c>
      <c r="E33" s="60"/>
      <c r="F33" s="32">
        <f>D33*E33</f>
        <v>0</v>
      </c>
      <c r="G33" s="61"/>
      <c r="H33" s="32">
        <f>F33+(F33*G33/100)</f>
        <v>0</v>
      </c>
      <c r="I33" s="62" t="s">
        <v>52</v>
      </c>
      <c r="J33" s="62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GJ33" s="65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</row>
    <row r="34" spans="1:244" s="21" customFormat="1" ht="113.25" customHeight="1">
      <c r="A34" s="24">
        <v>17</v>
      </c>
      <c r="B34" s="41" t="s">
        <v>59</v>
      </c>
      <c r="C34" s="24" t="s">
        <v>44</v>
      </c>
      <c r="D34" s="38">
        <v>800</v>
      </c>
      <c r="E34" s="32"/>
      <c r="F34" s="32">
        <f>D34*E34</f>
        <v>0</v>
      </c>
      <c r="G34" s="39"/>
      <c r="H34" s="32">
        <f>F34+(F34*G34/100)</f>
        <v>0</v>
      </c>
      <c r="I34" s="35"/>
      <c r="J34" s="35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GJ34" s="22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</row>
    <row r="35" spans="1:244" s="21" customFormat="1" ht="27.75" customHeight="1">
      <c r="A35" s="67" t="s">
        <v>60</v>
      </c>
      <c r="B35" s="67"/>
      <c r="C35" s="67"/>
      <c r="D35" s="67"/>
      <c r="E35" s="67"/>
      <c r="F35" s="68">
        <f>SUM(F5:F34)</f>
        <v>0</v>
      </c>
      <c r="G35" s="69"/>
      <c r="H35" s="68">
        <f>SUM(H5:H34)</f>
        <v>0</v>
      </c>
      <c r="I35" s="7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GJ35" s="22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</row>
    <row r="36" spans="1:244" s="21" customFormat="1" ht="28.5" customHeight="1">
      <c r="A36" s="71"/>
      <c r="B36" s="71"/>
      <c r="C36" s="71"/>
      <c r="D36" s="71"/>
      <c r="E36" s="71"/>
      <c r="F36" s="72"/>
      <c r="G36" s="73"/>
      <c r="H36" s="72"/>
      <c r="K36" s="74"/>
      <c r="L36" s="74"/>
      <c r="M36" s="74"/>
      <c r="N36" s="74"/>
      <c r="O36" s="74"/>
      <c r="P36" s="74"/>
      <c r="Q36" s="20"/>
      <c r="R36" s="20"/>
      <c r="S36" s="20"/>
      <c r="T36" s="20"/>
      <c r="U36" s="20"/>
      <c r="V36" s="20"/>
      <c r="W36" s="20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</row>
    <row r="37" spans="1:33" ht="27.75" customHeight="1">
      <c r="A37" s="76" t="s">
        <v>61</v>
      </c>
      <c r="B37" s="76"/>
      <c r="C37" s="76"/>
      <c r="D37" s="76"/>
      <c r="E37" s="76"/>
      <c r="F37" s="76"/>
      <c r="G37" s="76"/>
      <c r="H37" s="76"/>
      <c r="I37" s="76"/>
      <c r="J37" s="76"/>
      <c r="AB37" s="77"/>
      <c r="AC37" s="77"/>
      <c r="AD37" s="77"/>
      <c r="AE37" s="77"/>
      <c r="AF37" s="77"/>
      <c r="AG37" s="77"/>
    </row>
    <row r="38" spans="1:33" ht="42" customHeight="1">
      <c r="A38" s="15" t="s">
        <v>2</v>
      </c>
      <c r="B38" s="15" t="s">
        <v>3</v>
      </c>
      <c r="C38" s="15" t="s">
        <v>4</v>
      </c>
      <c r="D38" s="15" t="s">
        <v>5</v>
      </c>
      <c r="E38" s="16" t="s">
        <v>6</v>
      </c>
      <c r="F38" s="16" t="s">
        <v>7</v>
      </c>
      <c r="G38" s="17" t="s">
        <v>8</v>
      </c>
      <c r="H38" s="16" t="s">
        <v>9</v>
      </c>
      <c r="I38" s="18" t="s">
        <v>10</v>
      </c>
      <c r="J38" s="19" t="s">
        <v>11</v>
      </c>
      <c r="AB38" s="77"/>
      <c r="AC38" s="77"/>
      <c r="AD38" s="77"/>
      <c r="AE38" s="77"/>
      <c r="AF38" s="77"/>
      <c r="AG38" s="77"/>
    </row>
    <row r="39" spans="1:33" ht="12.75">
      <c r="A39" s="78">
        <v>1</v>
      </c>
      <c r="B39" s="47" t="s">
        <v>62</v>
      </c>
      <c r="C39" s="24" t="s">
        <v>44</v>
      </c>
      <c r="D39" s="52">
        <v>250</v>
      </c>
      <c r="E39" s="32"/>
      <c r="F39" s="79">
        <f>D39*E39</f>
        <v>0</v>
      </c>
      <c r="G39" s="33"/>
      <c r="H39" s="79">
        <f>F39+(F39*G39/100)</f>
        <v>0</v>
      </c>
      <c r="I39" s="80"/>
      <c r="J39" s="80"/>
      <c r="AB39" s="77"/>
      <c r="AC39" s="77"/>
      <c r="AD39" s="77"/>
      <c r="AE39" s="77"/>
      <c r="AF39" s="77"/>
      <c r="AG39" s="77"/>
    </row>
    <row r="40" spans="1:33" ht="36.75" customHeight="1">
      <c r="A40" s="78">
        <v>2</v>
      </c>
      <c r="B40" s="47" t="s">
        <v>63</v>
      </c>
      <c r="C40" s="24" t="s">
        <v>44</v>
      </c>
      <c r="D40" s="81">
        <v>200</v>
      </c>
      <c r="E40" s="32"/>
      <c r="F40" s="79">
        <f>D40*E40</f>
        <v>0</v>
      </c>
      <c r="G40" s="33"/>
      <c r="H40" s="79">
        <f>F40+(F40*G40/100)</f>
        <v>0</v>
      </c>
      <c r="I40" s="80"/>
      <c r="J40" s="80"/>
      <c r="AB40" s="77"/>
      <c r="AC40" s="77"/>
      <c r="AD40" s="77"/>
      <c r="AE40" s="77"/>
      <c r="AF40" s="77"/>
      <c r="AG40" s="77"/>
    </row>
    <row r="41" spans="1:33" ht="33.75" customHeight="1">
      <c r="A41" s="78">
        <v>3</v>
      </c>
      <c r="B41" s="47" t="s">
        <v>64</v>
      </c>
      <c r="C41" s="24" t="s">
        <v>44</v>
      </c>
      <c r="D41" s="81">
        <v>500</v>
      </c>
      <c r="E41" s="32"/>
      <c r="F41" s="79">
        <f>D41*E41</f>
        <v>0</v>
      </c>
      <c r="G41" s="33"/>
      <c r="H41" s="79">
        <f>F41+(F41*G41/100)</f>
        <v>0</v>
      </c>
      <c r="I41" s="80"/>
      <c r="J41" s="80"/>
      <c r="AB41" s="77"/>
      <c r="AC41" s="77"/>
      <c r="AD41" s="77"/>
      <c r="AE41" s="77"/>
      <c r="AF41" s="77"/>
      <c r="AG41" s="77"/>
    </row>
    <row r="42" spans="1:256" s="77" customFormat="1" ht="39.75" customHeight="1">
      <c r="A42" s="78">
        <v>4</v>
      </c>
      <c r="B42" s="82" t="s">
        <v>65</v>
      </c>
      <c r="C42" s="58" t="s">
        <v>44</v>
      </c>
      <c r="D42" s="83">
        <v>200</v>
      </c>
      <c r="E42" s="60"/>
      <c r="F42" s="79">
        <f>D42*E42</f>
        <v>0</v>
      </c>
      <c r="G42" s="84"/>
      <c r="H42" s="79">
        <f>F42+(F42*G42/100)</f>
        <v>0</v>
      </c>
      <c r="I42" s="85"/>
      <c r="J42" s="85"/>
      <c r="GJ42" s="86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7"/>
      <c r="IQ42" s="87"/>
      <c r="IR42" s="87"/>
      <c r="IS42" s="87"/>
      <c r="IT42" s="87"/>
      <c r="IU42" s="87"/>
      <c r="IV42" s="87"/>
    </row>
    <row r="43" spans="1:33" ht="40.5" customHeight="1">
      <c r="A43" s="78">
        <v>5</v>
      </c>
      <c r="B43" s="47" t="s">
        <v>66</v>
      </c>
      <c r="C43" s="24" t="s">
        <v>44</v>
      </c>
      <c r="D43" s="81">
        <v>200</v>
      </c>
      <c r="E43" s="32"/>
      <c r="F43" s="79">
        <f>D43*E43</f>
        <v>0</v>
      </c>
      <c r="G43" s="33"/>
      <c r="H43" s="79">
        <f>F43+(F43*G43/100)</f>
        <v>0</v>
      </c>
      <c r="I43" s="80"/>
      <c r="J43" s="80"/>
      <c r="AB43" s="77"/>
      <c r="AC43" s="77"/>
      <c r="AD43" s="77"/>
      <c r="AE43" s="77"/>
      <c r="AF43" s="77"/>
      <c r="AG43" s="77"/>
    </row>
    <row r="44" spans="1:33" ht="31.5" customHeight="1">
      <c r="A44" s="78">
        <v>6</v>
      </c>
      <c r="B44" s="47" t="s">
        <v>67</v>
      </c>
      <c r="C44" s="24" t="s">
        <v>44</v>
      </c>
      <c r="D44" s="81">
        <v>200</v>
      </c>
      <c r="E44" s="32"/>
      <c r="F44" s="79">
        <f>D44*E44</f>
        <v>0</v>
      </c>
      <c r="G44" s="33"/>
      <c r="H44" s="79">
        <f>F44+(F44*G44/100)</f>
        <v>0</v>
      </c>
      <c r="I44" s="80"/>
      <c r="J44" s="80"/>
      <c r="AB44" s="77"/>
      <c r="AC44" s="77"/>
      <c r="AD44" s="77"/>
      <c r="AE44" s="77"/>
      <c r="AF44" s="77"/>
      <c r="AG44" s="77"/>
    </row>
    <row r="45" spans="1:33" ht="33" customHeight="1">
      <c r="A45" s="78">
        <v>7</v>
      </c>
      <c r="B45" s="47" t="s">
        <v>68</v>
      </c>
      <c r="C45" s="24" t="s">
        <v>44</v>
      </c>
      <c r="D45" s="81">
        <v>200</v>
      </c>
      <c r="E45" s="32"/>
      <c r="F45" s="79">
        <f>D45*E45</f>
        <v>0</v>
      </c>
      <c r="G45" s="33"/>
      <c r="H45" s="79">
        <f>F45+(F45*G45/100)</f>
        <v>0</v>
      </c>
      <c r="I45" s="80"/>
      <c r="J45" s="80"/>
      <c r="AB45" s="77"/>
      <c r="AC45" s="77"/>
      <c r="AD45" s="77"/>
      <c r="AE45" s="77"/>
      <c r="AF45" s="77"/>
      <c r="AG45" s="77"/>
    </row>
    <row r="46" spans="1:33" ht="32.25" customHeight="1">
      <c r="A46" s="78">
        <v>8</v>
      </c>
      <c r="B46" s="47" t="s">
        <v>69</v>
      </c>
      <c r="C46" s="24" t="s">
        <v>44</v>
      </c>
      <c r="D46" s="81">
        <v>300</v>
      </c>
      <c r="E46" s="32"/>
      <c r="F46" s="79">
        <f>D46*E46</f>
        <v>0</v>
      </c>
      <c r="G46" s="33"/>
      <c r="H46" s="79">
        <f>F46+(F46*G46/100)</f>
        <v>0</v>
      </c>
      <c r="I46" s="88"/>
      <c r="J46" s="80"/>
      <c r="AB46" s="77"/>
      <c r="AC46" s="77"/>
      <c r="AD46" s="77"/>
      <c r="AE46" s="77"/>
      <c r="AF46" s="77"/>
      <c r="AG46" s="77"/>
    </row>
    <row r="47" spans="1:33" ht="27.75" customHeight="1">
      <c r="A47" s="89" t="s">
        <v>70</v>
      </c>
      <c r="B47" s="89"/>
      <c r="C47" s="89"/>
      <c r="D47" s="89"/>
      <c r="E47" s="89"/>
      <c r="F47" s="90">
        <f>SUM(F39:F46)</f>
        <v>0</v>
      </c>
      <c r="G47" s="91"/>
      <c r="H47" s="90">
        <f>SUM(H39:H46)</f>
        <v>0</v>
      </c>
      <c r="I47" s="6"/>
      <c r="AB47" s="77"/>
      <c r="AC47" s="77"/>
      <c r="AD47" s="77"/>
      <c r="AE47" s="77"/>
      <c r="AF47" s="77"/>
      <c r="AG47" s="77"/>
    </row>
    <row r="48" spans="1:33" ht="28.5" customHeight="1">
      <c r="A48" s="92"/>
      <c r="B48" s="93"/>
      <c r="C48" s="92"/>
      <c r="D48" s="92"/>
      <c r="E48" s="94"/>
      <c r="F48" s="94"/>
      <c r="G48" s="95"/>
      <c r="H48" s="94"/>
      <c r="I48" s="6"/>
      <c r="AB48" s="77"/>
      <c r="AC48" s="77"/>
      <c r="AD48" s="77"/>
      <c r="AE48" s="77"/>
      <c r="AF48" s="77"/>
      <c r="AG48" s="77"/>
    </row>
    <row r="49" spans="1:33" ht="12.75" hidden="1">
      <c r="A49" s="92"/>
      <c r="B49" s="93"/>
      <c r="C49" s="94" t="s">
        <v>71</v>
      </c>
      <c r="D49" s="92"/>
      <c r="E49" s="96" t="s">
        <v>72</v>
      </c>
      <c r="F49" s="97" t="e">
        <f>F35+#REF!+#REF!+#REF!+#REF!+#REF!+#REF!+#REF!+#REF!+#REF!+#REF!+#REF!+#REF!+#REF!+#REF!+#REF!+#REF!+#REF!+#REF!+#REF!+#REF!+#REF!+#REF!+F47</f>
        <v>#VALUE!</v>
      </c>
      <c r="G49" s="98"/>
      <c r="H49" s="97" t="e">
        <f>H35+#REF!+#REF!+#REF!+#REF!+#REF!+#REF!+#REF!+#REF!+#REF!+#REF!+#REF!+#REF!+#REF!+#REF!+#REF!+#REF!+#REF!+#REF!+#REF!+#REF!+#REF!+#REF!+H47</f>
        <v>#VALUE!</v>
      </c>
      <c r="I49" s="6"/>
      <c r="AB49" s="77"/>
      <c r="AC49" s="77"/>
      <c r="AD49" s="77"/>
      <c r="AE49" s="77"/>
      <c r="AF49" s="77"/>
      <c r="AG49" s="77"/>
    </row>
    <row r="50" spans="1:33" ht="12.75" hidden="1">
      <c r="A50" s="92"/>
      <c r="B50" s="93"/>
      <c r="C50" s="92"/>
      <c r="D50" s="92"/>
      <c r="E50" s="96" t="s">
        <v>73</v>
      </c>
      <c r="F50" s="97">
        <f>'[1]załącznik nr 1 do wniosku komis'!$F$8</f>
        <v>3890</v>
      </c>
      <c r="G50" s="98"/>
      <c r="H50" s="97">
        <f>'[1]załącznik nr 1 do wniosku komis'!$H$8</f>
        <v>4201.2</v>
      </c>
      <c r="I50" s="6"/>
      <c r="AB50" s="77"/>
      <c r="AC50" s="77"/>
      <c r="AD50" s="77"/>
      <c r="AE50" s="77"/>
      <c r="AF50" s="77"/>
      <c r="AG50" s="77"/>
    </row>
    <row r="51" spans="1:33" ht="12.75" hidden="1">
      <c r="A51" s="92"/>
      <c r="B51" s="93"/>
      <c r="C51" s="92"/>
      <c r="D51" s="92"/>
      <c r="E51" s="96" t="s">
        <v>74</v>
      </c>
      <c r="F51" s="97">
        <f>'[2]załącznik nr 1 do umowy'!$F$25</f>
        <v>29209</v>
      </c>
      <c r="G51" s="98"/>
      <c r="H51" s="97">
        <f>'[2]załącznik nr 1 do umowy'!$H$25</f>
        <v>31545.72</v>
      </c>
      <c r="I51" s="6"/>
      <c r="AB51" s="77"/>
      <c r="AC51" s="77"/>
      <c r="AD51" s="77"/>
      <c r="AE51" s="77"/>
      <c r="AF51" s="77"/>
      <c r="AG51" s="77"/>
    </row>
    <row r="52" spans="1:33" ht="15.75" customHeight="1" hidden="1">
      <c r="A52" s="92"/>
      <c r="B52" s="93"/>
      <c r="C52" s="92"/>
      <c r="D52" s="92"/>
      <c r="E52" s="96" t="s">
        <v>75</v>
      </c>
      <c r="F52" s="97">
        <f>'[3]Arkusz1'!$F$61</f>
        <v>83016.2</v>
      </c>
      <c r="G52" s="98"/>
      <c r="H52" s="97">
        <f>'[3]Arkusz1'!$H$61</f>
        <v>89657.496</v>
      </c>
      <c r="I52" s="6"/>
      <c r="AB52" s="77"/>
      <c r="AC52" s="77"/>
      <c r="AD52" s="77"/>
      <c r="AE52" s="77"/>
      <c r="AF52" s="77"/>
      <c r="AG52" s="77"/>
    </row>
    <row r="53" spans="1:33" ht="12.75" hidden="1">
      <c r="A53" s="92"/>
      <c r="B53" s="93"/>
      <c r="C53" s="92"/>
      <c r="D53" s="92"/>
      <c r="E53" s="96" t="s">
        <v>76</v>
      </c>
      <c r="F53" s="97">
        <f>'[4]Załącznik nr 1'!$G$25</f>
        <v>39030</v>
      </c>
      <c r="G53" s="98"/>
      <c r="H53" s="97">
        <f>'[4]Załącznik nr 1'!$I$25</f>
        <v>42152.399999999994</v>
      </c>
      <c r="I53" s="6"/>
      <c r="AB53" s="77"/>
      <c r="AC53" s="77"/>
      <c r="AD53" s="77"/>
      <c r="AE53" s="77"/>
      <c r="AF53" s="77"/>
      <c r="AG53" s="77"/>
    </row>
    <row r="54" spans="1:33" ht="23.25" customHeight="1" hidden="1">
      <c r="A54" s="92"/>
      <c r="B54" s="93"/>
      <c r="C54" s="92"/>
      <c r="D54" s="92"/>
      <c r="E54" s="96" t="s">
        <v>77</v>
      </c>
      <c r="F54" s="97">
        <f>'[5]załącznik nr 1 do wniosku komis'!$F$67</f>
        <v>120125.4</v>
      </c>
      <c r="G54" s="98"/>
      <c r="H54" s="97">
        <f>'[5]załącznik nr 1 do wniosku komis'!$H$67</f>
        <v>129735.432</v>
      </c>
      <c r="I54" s="6"/>
      <c r="AB54" s="77"/>
      <c r="AC54" s="77"/>
      <c r="AD54" s="77"/>
      <c r="AE54" s="77"/>
      <c r="AF54" s="77"/>
      <c r="AG54" s="77"/>
    </row>
    <row r="55" spans="1:33" ht="12.75" hidden="1">
      <c r="A55" s="92"/>
      <c r="B55" s="93"/>
      <c r="C55" s="92"/>
      <c r="D55" s="92"/>
      <c r="E55" s="96" t="s">
        <v>78</v>
      </c>
      <c r="F55" s="97">
        <f>'[6]załącznik nr 1 do wniosku komis'!$F$7</f>
        <v>2335</v>
      </c>
      <c r="G55" s="98"/>
      <c r="H55" s="97">
        <f>'[6]załącznik nr 1 do wniosku komis'!$H$7</f>
        <v>2521.8</v>
      </c>
      <c r="I55" s="6"/>
      <c r="AB55" s="77"/>
      <c r="AC55" s="77"/>
      <c r="AD55" s="77"/>
      <c r="AE55" s="77"/>
      <c r="AF55" s="77"/>
      <c r="AG55" s="77"/>
    </row>
    <row r="56" spans="1:33" ht="12.75" hidden="1">
      <c r="A56" s="92"/>
      <c r="B56" s="93"/>
      <c r="C56" s="92"/>
      <c r="D56" s="92"/>
      <c r="E56" s="96" t="s">
        <v>79</v>
      </c>
      <c r="F56" s="97">
        <f>'[7]załącznik nr 1 do wniosku komis'!$F$59</f>
        <v>58262.3</v>
      </c>
      <c r="G56" s="98"/>
      <c r="H56" s="97">
        <f>'[7]załącznik nr 1 do wniosku komis'!$H$59</f>
        <v>62937.143999999986</v>
      </c>
      <c r="I56" s="6"/>
      <c r="AB56" s="77"/>
      <c r="AC56" s="77"/>
      <c r="AD56" s="77"/>
      <c r="AE56" s="77"/>
      <c r="AF56" s="77"/>
      <c r="AG56" s="77"/>
    </row>
    <row r="57" spans="1:33" ht="12.75" hidden="1">
      <c r="A57" s="92"/>
      <c r="B57" s="93"/>
      <c r="C57" s="92"/>
      <c r="D57" s="92"/>
      <c r="E57" s="96" t="s">
        <v>80</v>
      </c>
      <c r="F57" s="97">
        <f>'[8]załacznik_nr_1'!$G$27</f>
        <v>23068.5</v>
      </c>
      <c r="G57" s="98"/>
      <c r="H57" s="97">
        <f>'[8]załacznik_nr_1'!$I$27</f>
        <v>24913.98</v>
      </c>
      <c r="I57" s="6"/>
      <c r="AB57" s="77"/>
      <c r="AC57" s="77"/>
      <c r="AD57" s="77"/>
      <c r="AE57" s="77"/>
      <c r="AF57" s="77"/>
      <c r="AG57" s="77"/>
    </row>
    <row r="58" spans="1:33" ht="31.5" customHeight="1" hidden="1">
      <c r="A58" s="92"/>
      <c r="B58" s="93"/>
      <c r="C58" s="92"/>
      <c r="D58" s="92"/>
      <c r="E58" s="96" t="s">
        <v>81</v>
      </c>
      <c r="F58" s="97">
        <f>'[9]załącznik nr 1 do wniosku komis'!$F$5</f>
        <v>1200</v>
      </c>
      <c r="G58" s="98"/>
      <c r="H58" s="97">
        <f>'[9]załącznik nr 1 do wniosku komis'!$H$5</f>
        <v>1296</v>
      </c>
      <c r="I58" s="6"/>
      <c r="AB58" s="77"/>
      <c r="AC58" s="77"/>
      <c r="AD58" s="77"/>
      <c r="AE58" s="77"/>
      <c r="AF58" s="77"/>
      <c r="AG58" s="77"/>
    </row>
    <row r="59" spans="1:33" ht="12.75" hidden="1">
      <c r="A59" s="92"/>
      <c r="B59" s="93"/>
      <c r="C59" s="92"/>
      <c r="D59" s="92"/>
      <c r="E59" s="99" t="s">
        <v>82</v>
      </c>
      <c r="F59" s="100" t="e">
        <f>SUM(F49:F58)</f>
        <v>#VALUE!</v>
      </c>
      <c r="G59" s="100"/>
      <c r="H59" s="100" t="e">
        <f>SUM(H49:H58)</f>
        <v>#VALUE!</v>
      </c>
      <c r="I59" s="6"/>
      <c r="AB59" s="77"/>
      <c r="AC59" s="77"/>
      <c r="AD59" s="77"/>
      <c r="AE59" s="77"/>
      <c r="AF59" s="77"/>
      <c r="AG59" s="77"/>
    </row>
    <row r="60" spans="1:33" ht="15.75" customHeight="1" hidden="1">
      <c r="A60" s="92"/>
      <c r="B60" s="93"/>
      <c r="C60" s="92"/>
      <c r="D60" s="92"/>
      <c r="E60" s="99"/>
      <c r="F60" s="99" t="s">
        <v>83</v>
      </c>
      <c r="G60" s="101"/>
      <c r="H60" s="99" t="s">
        <v>84</v>
      </c>
      <c r="I60" s="6"/>
      <c r="AB60" s="77"/>
      <c r="AC60" s="77"/>
      <c r="AD60" s="77"/>
      <c r="AE60" s="77"/>
      <c r="AF60" s="77"/>
      <c r="AG60" s="77"/>
    </row>
    <row r="61" spans="1:10" ht="27.75" customHeight="1">
      <c r="A61" s="102" t="s">
        <v>85</v>
      </c>
      <c r="B61" s="102"/>
      <c r="C61" s="102"/>
      <c r="D61" s="102"/>
      <c r="E61" s="102"/>
      <c r="F61" s="102"/>
      <c r="G61" s="102"/>
      <c r="H61" s="102"/>
      <c r="I61" s="102"/>
      <c r="J61" s="102"/>
    </row>
    <row r="62" spans="1:10" ht="42" customHeight="1">
      <c r="A62" s="103" t="s">
        <v>2</v>
      </c>
      <c r="B62" s="103" t="s">
        <v>3</v>
      </c>
      <c r="C62" s="103" t="s">
        <v>4</v>
      </c>
      <c r="D62" s="103" t="s">
        <v>5</v>
      </c>
      <c r="E62" s="104" t="s">
        <v>86</v>
      </c>
      <c r="F62" s="104" t="s">
        <v>87</v>
      </c>
      <c r="G62" s="105" t="s">
        <v>8</v>
      </c>
      <c r="H62" s="104" t="s">
        <v>88</v>
      </c>
      <c r="I62" s="18" t="s">
        <v>10</v>
      </c>
      <c r="J62" s="19" t="s">
        <v>11</v>
      </c>
    </row>
    <row r="63" spans="1:10" ht="12.75">
      <c r="A63" s="106">
        <v>1</v>
      </c>
      <c r="B63" s="107" t="s">
        <v>89</v>
      </c>
      <c r="C63" s="106" t="s">
        <v>44</v>
      </c>
      <c r="D63" s="108">
        <v>200</v>
      </c>
      <c r="E63" s="109"/>
      <c r="F63" s="109">
        <f>D63*E63</f>
        <v>0</v>
      </c>
      <c r="G63" s="110"/>
      <c r="H63" s="109">
        <f>F63+(F63*G63/100)</f>
        <v>0</v>
      </c>
      <c r="I63" s="80"/>
      <c r="J63" s="80"/>
    </row>
    <row r="64" spans="1:10" ht="24" customHeight="1">
      <c r="A64" s="106">
        <v>2</v>
      </c>
      <c r="B64" s="107" t="s">
        <v>90</v>
      </c>
      <c r="C64" s="106" t="s">
        <v>44</v>
      </c>
      <c r="D64" s="108">
        <v>600</v>
      </c>
      <c r="E64" s="109"/>
      <c r="F64" s="109">
        <f>D64*E64</f>
        <v>0</v>
      </c>
      <c r="G64" s="110"/>
      <c r="H64" s="109">
        <f>F64+(F64*G64/100)</f>
        <v>0</v>
      </c>
      <c r="I64" s="80"/>
      <c r="J64" s="80"/>
    </row>
    <row r="65" spans="1:10" ht="24" customHeight="1">
      <c r="A65" s="106">
        <v>3</v>
      </c>
      <c r="B65" s="107" t="s">
        <v>91</v>
      </c>
      <c r="C65" s="106" t="s">
        <v>44</v>
      </c>
      <c r="D65" s="108">
        <v>600</v>
      </c>
      <c r="E65" s="109"/>
      <c r="F65" s="109">
        <f>D65*E65</f>
        <v>0</v>
      </c>
      <c r="G65" s="110"/>
      <c r="H65" s="109">
        <f>F65+(F65*G65/100)</f>
        <v>0</v>
      </c>
      <c r="I65" s="80"/>
      <c r="J65" s="80"/>
    </row>
    <row r="66" spans="1:10" ht="19.5" customHeight="1">
      <c r="A66" s="106">
        <v>4</v>
      </c>
      <c r="B66" s="107" t="s">
        <v>92</v>
      </c>
      <c r="C66" s="106" t="s">
        <v>44</v>
      </c>
      <c r="D66" s="108">
        <v>300</v>
      </c>
      <c r="E66" s="109"/>
      <c r="F66" s="109">
        <f>D66*E66</f>
        <v>0</v>
      </c>
      <c r="G66" s="110"/>
      <c r="H66" s="109">
        <f>F66+(F66*G66/100)</f>
        <v>0</v>
      </c>
      <c r="I66" s="80"/>
      <c r="J66" s="80"/>
    </row>
    <row r="67" spans="1:10" ht="12.75">
      <c r="A67" s="106">
        <v>5</v>
      </c>
      <c r="B67" s="107" t="s">
        <v>93</v>
      </c>
      <c r="C67" s="106" t="s">
        <v>44</v>
      </c>
      <c r="D67" s="108">
        <v>5600</v>
      </c>
      <c r="E67" s="109"/>
      <c r="F67" s="109">
        <f>D67*E67</f>
        <v>0</v>
      </c>
      <c r="G67" s="110"/>
      <c r="H67" s="109">
        <f>F67+(F67*G67/100)</f>
        <v>0</v>
      </c>
      <c r="I67" s="80"/>
      <c r="J67" s="80"/>
    </row>
    <row r="68" spans="1:10" ht="12.75">
      <c r="A68" s="106">
        <v>6</v>
      </c>
      <c r="B68" s="107" t="s">
        <v>94</v>
      </c>
      <c r="C68" s="106" t="s">
        <v>44</v>
      </c>
      <c r="D68" s="108">
        <v>6</v>
      </c>
      <c r="E68" s="109"/>
      <c r="F68" s="109">
        <f>D68*E68</f>
        <v>0</v>
      </c>
      <c r="G68" s="110"/>
      <c r="H68" s="109">
        <f>F68+(F68*G68/100)</f>
        <v>0</v>
      </c>
      <c r="I68" s="80"/>
      <c r="J68" s="80"/>
    </row>
    <row r="69" spans="1:10" ht="112.5" customHeight="1">
      <c r="A69" s="106">
        <v>7</v>
      </c>
      <c r="B69" s="111" t="s">
        <v>95</v>
      </c>
      <c r="C69" s="112" t="s">
        <v>44</v>
      </c>
      <c r="D69" s="108">
        <v>30</v>
      </c>
      <c r="E69" s="109"/>
      <c r="F69" s="109">
        <f>D69*E69</f>
        <v>0</v>
      </c>
      <c r="G69" s="110"/>
      <c r="H69" s="109">
        <f>F69+(F69*G69/100)</f>
        <v>0</v>
      </c>
      <c r="I69" s="80"/>
      <c r="J69" s="80"/>
    </row>
    <row r="70" spans="1:10" ht="23.25" customHeight="1">
      <c r="A70" s="106">
        <v>8</v>
      </c>
      <c r="B70" s="107" t="s">
        <v>96</v>
      </c>
      <c r="C70" s="106" t="s">
        <v>44</v>
      </c>
      <c r="D70" s="113">
        <v>50</v>
      </c>
      <c r="E70" s="109"/>
      <c r="F70" s="109">
        <f>D70*E70</f>
        <v>0</v>
      </c>
      <c r="G70" s="110"/>
      <c r="H70" s="109">
        <f>F70+(F70*G70/100)</f>
        <v>0</v>
      </c>
      <c r="I70" s="80"/>
      <c r="J70" s="80"/>
    </row>
    <row r="71" spans="1:10" ht="12.75">
      <c r="A71" s="106">
        <v>9</v>
      </c>
      <c r="B71" s="107" t="s">
        <v>97</v>
      </c>
      <c r="C71" s="106" t="s">
        <v>44</v>
      </c>
      <c r="D71" s="108">
        <v>5</v>
      </c>
      <c r="E71" s="109"/>
      <c r="F71" s="109">
        <f>D71*E71</f>
        <v>0</v>
      </c>
      <c r="G71" s="110"/>
      <c r="H71" s="109">
        <f>F71+(F71*G71/100)</f>
        <v>0</v>
      </c>
      <c r="I71" s="80"/>
      <c r="J71" s="80"/>
    </row>
    <row r="72" spans="1:10" ht="12.75">
      <c r="A72" s="106">
        <v>10</v>
      </c>
      <c r="B72" s="111" t="s">
        <v>98</v>
      </c>
      <c r="C72" s="106" t="s">
        <v>44</v>
      </c>
      <c r="D72" s="108">
        <v>200</v>
      </c>
      <c r="E72" s="109"/>
      <c r="F72" s="109">
        <f>D72*E72</f>
        <v>0</v>
      </c>
      <c r="G72" s="110"/>
      <c r="H72" s="109">
        <f>F72+(F72*G72/100)</f>
        <v>0</v>
      </c>
      <c r="I72" s="80"/>
      <c r="J72" s="80"/>
    </row>
    <row r="73" spans="1:10" ht="42" customHeight="1">
      <c r="A73" s="106">
        <v>11</v>
      </c>
      <c r="B73" s="111" t="s">
        <v>99</v>
      </c>
      <c r="C73" s="106" t="s">
        <v>44</v>
      </c>
      <c r="D73" s="108">
        <v>30</v>
      </c>
      <c r="E73" s="109"/>
      <c r="F73" s="109">
        <f>D73*E73</f>
        <v>0</v>
      </c>
      <c r="G73" s="110"/>
      <c r="H73" s="109">
        <f>F73+(F73*G73/100)</f>
        <v>0</v>
      </c>
      <c r="I73" s="80"/>
      <c r="J73" s="80"/>
    </row>
    <row r="74" spans="1:9" ht="27.75" customHeight="1">
      <c r="A74" s="114" t="s">
        <v>100</v>
      </c>
      <c r="B74" s="114"/>
      <c r="C74" s="114"/>
      <c r="D74" s="114"/>
      <c r="E74" s="114"/>
      <c r="F74" s="115">
        <f>SUM(F63:F73)</f>
        <v>0</v>
      </c>
      <c r="G74" s="116"/>
      <c r="H74" s="115">
        <f>SUM(H63:H73)</f>
        <v>0</v>
      </c>
      <c r="I74" s="6"/>
    </row>
    <row r="75" spans="1:9" ht="27.75" customHeight="1">
      <c r="A75" s="117"/>
      <c r="B75" s="117"/>
      <c r="C75" s="117"/>
      <c r="D75" s="117"/>
      <c r="E75" s="117"/>
      <c r="F75" s="118"/>
      <c r="G75" s="119"/>
      <c r="H75" s="118"/>
      <c r="I75" s="6"/>
    </row>
    <row r="76" spans="1:10" ht="28.5" customHeight="1">
      <c r="A76" s="120" t="s">
        <v>101</v>
      </c>
      <c r="B76" s="120"/>
      <c r="C76" s="120"/>
      <c r="D76" s="120"/>
      <c r="E76" s="120"/>
      <c r="F76" s="120"/>
      <c r="G76" s="120"/>
      <c r="H76" s="120"/>
      <c r="I76" s="120"/>
      <c r="J76" s="120"/>
    </row>
    <row r="77" spans="1:10" ht="42" customHeight="1">
      <c r="A77" s="103" t="s">
        <v>2</v>
      </c>
      <c r="B77" s="103" t="s">
        <v>3</v>
      </c>
      <c r="C77" s="103" t="s">
        <v>4</v>
      </c>
      <c r="D77" s="103" t="s">
        <v>5</v>
      </c>
      <c r="E77" s="104" t="s">
        <v>86</v>
      </c>
      <c r="F77" s="104" t="s">
        <v>87</v>
      </c>
      <c r="G77" s="105" t="s">
        <v>8</v>
      </c>
      <c r="H77" s="104" t="s">
        <v>88</v>
      </c>
      <c r="I77" s="18" t="s">
        <v>10</v>
      </c>
      <c r="J77" s="19" t="s">
        <v>11</v>
      </c>
    </row>
    <row r="78" spans="1:10" ht="201" customHeight="1">
      <c r="A78" s="24">
        <v>1</v>
      </c>
      <c r="B78" s="42" t="s">
        <v>102</v>
      </c>
      <c r="C78" s="121" t="s">
        <v>44</v>
      </c>
      <c r="D78" s="38">
        <v>45</v>
      </c>
      <c r="E78" s="32"/>
      <c r="F78" s="32">
        <f>D78*E78</f>
        <v>0</v>
      </c>
      <c r="G78" s="33"/>
      <c r="H78" s="32">
        <f>F78+(F78*G78/100)</f>
        <v>0</v>
      </c>
      <c r="I78" s="122"/>
      <c r="J78" s="122"/>
    </row>
    <row r="79" spans="1:10" ht="12.75">
      <c r="A79" s="24">
        <v>2</v>
      </c>
      <c r="B79" s="37" t="s">
        <v>103</v>
      </c>
      <c r="C79" s="121" t="s">
        <v>44</v>
      </c>
      <c r="D79" s="38">
        <v>4</v>
      </c>
      <c r="E79" s="32"/>
      <c r="F79" s="32">
        <f>D79*E79</f>
        <v>0</v>
      </c>
      <c r="G79" s="33"/>
      <c r="H79" s="32">
        <f>F79+(F79*G79/100)</f>
        <v>0</v>
      </c>
      <c r="I79" s="122"/>
      <c r="J79" s="122"/>
    </row>
    <row r="80" spans="1:256" s="77" customFormat="1" ht="28.5" customHeight="1">
      <c r="A80" s="58">
        <v>3</v>
      </c>
      <c r="B80" s="123" t="s">
        <v>104</v>
      </c>
      <c r="C80" s="58" t="s">
        <v>44</v>
      </c>
      <c r="D80" s="59">
        <v>4</v>
      </c>
      <c r="E80" s="60"/>
      <c r="F80" s="60">
        <f>D80*E80</f>
        <v>0</v>
      </c>
      <c r="G80" s="84"/>
      <c r="H80" s="32">
        <f>F80+(F80*G80/100)</f>
        <v>0</v>
      </c>
      <c r="I80" s="124"/>
      <c r="J80" s="124"/>
      <c r="GJ80" s="86"/>
      <c r="GK80" s="85"/>
      <c r="GL80" s="85"/>
      <c r="GM80" s="85"/>
      <c r="GN80" s="85"/>
      <c r="GO80" s="85"/>
      <c r="GP80" s="85"/>
      <c r="GQ80" s="85"/>
      <c r="GR80" s="85"/>
      <c r="GS80" s="85"/>
      <c r="GT80" s="85"/>
      <c r="GU80" s="85"/>
      <c r="GV80" s="85"/>
      <c r="GW80" s="85"/>
      <c r="GX80" s="85"/>
      <c r="GY80" s="85"/>
      <c r="GZ80" s="85"/>
      <c r="HA80" s="85"/>
      <c r="HB80" s="85"/>
      <c r="HC80" s="85"/>
      <c r="HD80" s="85"/>
      <c r="HE80" s="85"/>
      <c r="HF80" s="85"/>
      <c r="HG80" s="85"/>
      <c r="HH80" s="85"/>
      <c r="HI80" s="85"/>
      <c r="HJ80" s="85"/>
      <c r="HK80" s="85"/>
      <c r="HL80" s="85"/>
      <c r="HM80" s="85"/>
      <c r="HN80" s="85"/>
      <c r="HO80" s="85"/>
      <c r="HP80" s="85"/>
      <c r="HQ80" s="85"/>
      <c r="HR80" s="85"/>
      <c r="HS80" s="85"/>
      <c r="HT80" s="85"/>
      <c r="HU80" s="85"/>
      <c r="HV80" s="85"/>
      <c r="HW80" s="85"/>
      <c r="HX80" s="85"/>
      <c r="HY80" s="85"/>
      <c r="HZ80" s="85"/>
      <c r="IA80" s="85"/>
      <c r="IB80" s="85"/>
      <c r="IC80" s="85"/>
      <c r="ID80" s="85"/>
      <c r="IE80" s="85"/>
      <c r="IF80" s="85"/>
      <c r="IG80" s="85"/>
      <c r="IH80" s="85"/>
      <c r="II80" s="85"/>
      <c r="IJ80" s="85"/>
      <c r="IK80" s="85"/>
      <c r="IL80" s="85"/>
      <c r="IM80" s="85"/>
      <c r="IN80" s="85"/>
      <c r="IO80" s="85"/>
      <c r="IP80" s="87"/>
      <c r="IQ80" s="87"/>
      <c r="IR80" s="87"/>
      <c r="IS80" s="87"/>
      <c r="IT80" s="87"/>
      <c r="IU80" s="87"/>
      <c r="IV80" s="87"/>
    </row>
    <row r="81" spans="1:9" ht="27.75" customHeight="1">
      <c r="A81" s="89" t="s">
        <v>105</v>
      </c>
      <c r="B81" s="89"/>
      <c r="C81" s="89"/>
      <c r="D81" s="89"/>
      <c r="E81" s="89"/>
      <c r="F81" s="68">
        <f>SUM(F78:F80)</f>
        <v>0</v>
      </c>
      <c r="G81" s="125"/>
      <c r="H81" s="68">
        <f>SUM(H78:H80)</f>
        <v>0</v>
      </c>
      <c r="I81" s="6"/>
    </row>
    <row r="82" spans="1:9" ht="28.5" customHeight="1">
      <c r="A82" s="126"/>
      <c r="B82" s="127"/>
      <c r="C82" s="126"/>
      <c r="D82" s="126"/>
      <c r="E82" s="128"/>
      <c r="F82" s="128"/>
      <c r="G82" s="129"/>
      <c r="H82" s="128"/>
      <c r="I82" s="6"/>
    </row>
    <row r="83" spans="1:11" ht="27.75" customHeight="1">
      <c r="A83" s="120" t="s">
        <v>106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30"/>
    </row>
    <row r="84" spans="1:11" ht="42" customHeight="1">
      <c r="A84" s="19" t="s">
        <v>2</v>
      </c>
      <c r="B84" s="19" t="s">
        <v>3</v>
      </c>
      <c r="C84" s="19" t="s">
        <v>4</v>
      </c>
      <c r="D84" s="19" t="s">
        <v>5</v>
      </c>
      <c r="E84" s="18" t="s">
        <v>6</v>
      </c>
      <c r="F84" s="18" t="s">
        <v>7</v>
      </c>
      <c r="G84" s="131" t="s">
        <v>8</v>
      </c>
      <c r="H84" s="18" t="s">
        <v>9</v>
      </c>
      <c r="I84" s="18" t="s">
        <v>10</v>
      </c>
      <c r="J84" s="19" t="s">
        <v>107</v>
      </c>
      <c r="K84" s="130"/>
    </row>
    <row r="85" spans="1:11" ht="33.75" customHeight="1">
      <c r="A85" s="24">
        <v>1</v>
      </c>
      <c r="B85" s="132" t="s">
        <v>108</v>
      </c>
      <c r="C85" s="121" t="s">
        <v>44</v>
      </c>
      <c r="D85" s="38">
        <v>20</v>
      </c>
      <c r="E85" s="133"/>
      <c r="F85" s="134">
        <f>D85*E85</f>
        <v>0</v>
      </c>
      <c r="G85" s="135"/>
      <c r="H85" s="134">
        <f>F85+(F85*G85/100)</f>
        <v>0</v>
      </c>
      <c r="I85" s="136"/>
      <c r="J85" s="136"/>
      <c r="K85" s="130"/>
    </row>
    <row r="86" spans="1:11" ht="27.75" customHeight="1">
      <c r="A86" s="24">
        <v>2</v>
      </c>
      <c r="B86" s="132" t="s">
        <v>109</v>
      </c>
      <c r="C86" s="121" t="s">
        <v>44</v>
      </c>
      <c r="D86" s="38">
        <v>5</v>
      </c>
      <c r="E86" s="133"/>
      <c r="F86" s="134">
        <f>D86*E86</f>
        <v>0</v>
      </c>
      <c r="G86" s="135"/>
      <c r="H86" s="134">
        <f>F86+(F86*G86/100)</f>
        <v>0</v>
      </c>
      <c r="I86" s="136"/>
      <c r="J86" s="136"/>
      <c r="K86" s="130"/>
    </row>
    <row r="87" spans="1:11" ht="28.5" customHeight="1">
      <c r="A87" s="24">
        <v>3</v>
      </c>
      <c r="B87" s="132" t="s">
        <v>110</v>
      </c>
      <c r="C87" s="24" t="s">
        <v>44</v>
      </c>
      <c r="D87" s="38">
        <v>20</v>
      </c>
      <c r="E87" s="133"/>
      <c r="F87" s="134">
        <f>D87*E87</f>
        <v>0</v>
      </c>
      <c r="G87" s="135"/>
      <c r="H87" s="134">
        <f>F87+(F87*G87/100)</f>
        <v>0</v>
      </c>
      <c r="I87" s="136"/>
      <c r="J87" s="136"/>
      <c r="K87" s="130"/>
    </row>
    <row r="88" spans="1:11" ht="28.5" customHeight="1">
      <c r="A88" s="89" t="s">
        <v>111</v>
      </c>
      <c r="B88" s="89"/>
      <c r="C88" s="89"/>
      <c r="D88" s="89"/>
      <c r="E88" s="89"/>
      <c r="F88" s="68">
        <f>SUM(F85:F87)</f>
        <v>0</v>
      </c>
      <c r="G88" s="137"/>
      <c r="H88" s="68">
        <f>SUM(H85:H87)</f>
        <v>0</v>
      </c>
      <c r="I88" s="6"/>
      <c r="J88" s="138"/>
      <c r="K88" s="130"/>
    </row>
    <row r="89" spans="1:9" ht="27" customHeight="1">
      <c r="A89" s="92"/>
      <c r="B89" s="93"/>
      <c r="C89" s="92"/>
      <c r="D89" s="92"/>
      <c r="E89" s="94"/>
      <c r="F89" s="94"/>
      <c r="G89" s="95"/>
      <c r="H89" s="94"/>
      <c r="I89" s="6"/>
    </row>
    <row r="90" spans="1:11" ht="27.75" customHeight="1">
      <c r="A90" s="120" t="s">
        <v>112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39"/>
    </row>
    <row r="91" spans="1:11" ht="42" customHeight="1">
      <c r="A91" s="19" t="s">
        <v>2</v>
      </c>
      <c r="B91" s="19" t="s">
        <v>3</v>
      </c>
      <c r="C91" s="19" t="s">
        <v>4</v>
      </c>
      <c r="D91" s="19" t="s">
        <v>5</v>
      </c>
      <c r="E91" s="18" t="s">
        <v>6</v>
      </c>
      <c r="F91" s="18" t="s">
        <v>7</v>
      </c>
      <c r="G91" s="131" t="s">
        <v>8</v>
      </c>
      <c r="H91" s="18" t="s">
        <v>9</v>
      </c>
      <c r="I91" s="18" t="s">
        <v>10</v>
      </c>
      <c r="J91" s="19" t="s">
        <v>107</v>
      </c>
      <c r="K91" s="56"/>
    </row>
    <row r="92" spans="1:11" ht="56.25" customHeight="1">
      <c r="A92" s="78">
        <v>1</v>
      </c>
      <c r="B92" s="37" t="s">
        <v>113</v>
      </c>
      <c r="C92" s="24" t="s">
        <v>20</v>
      </c>
      <c r="D92" s="24">
        <v>2</v>
      </c>
      <c r="E92" s="134"/>
      <c r="F92" s="134">
        <f>D92*E92</f>
        <v>0</v>
      </c>
      <c r="G92" s="39"/>
      <c r="H92" s="134">
        <f>F92+(F92*G92/100)</f>
        <v>0</v>
      </c>
      <c r="I92" s="52"/>
      <c r="J92" s="55"/>
      <c r="K92" s="56"/>
    </row>
    <row r="93" spans="1:11" ht="27.75" customHeight="1">
      <c r="A93" s="140" t="s">
        <v>114</v>
      </c>
      <c r="B93" s="140"/>
      <c r="C93" s="140"/>
      <c r="D93" s="140"/>
      <c r="E93" s="140"/>
      <c r="F93" s="141">
        <f>SUM(F92:F92)</f>
        <v>0</v>
      </c>
      <c r="G93" s="142"/>
      <c r="H93" s="143">
        <f>SUM(H92:H92)</f>
        <v>0</v>
      </c>
      <c r="I93" s="144"/>
      <c r="J93" s="145"/>
      <c r="K93" s="145"/>
    </row>
    <row r="94" spans="1:11" ht="27.7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28.5" customHeight="1">
      <c r="A95" s="120" t="s">
        <v>115</v>
      </c>
      <c r="B95" s="120"/>
      <c r="C95" s="120"/>
      <c r="D95" s="120"/>
      <c r="E95" s="120"/>
      <c r="F95" s="120"/>
      <c r="G95" s="120"/>
      <c r="H95" s="120"/>
      <c r="I95" s="120"/>
      <c r="J95" s="120"/>
      <c r="K95" s="139"/>
    </row>
    <row r="96" spans="1:11" ht="42" customHeight="1">
      <c r="A96" s="19" t="s">
        <v>2</v>
      </c>
      <c r="B96" s="19" t="s">
        <v>3</v>
      </c>
      <c r="C96" s="19" t="s">
        <v>4</v>
      </c>
      <c r="D96" s="19" t="s">
        <v>5</v>
      </c>
      <c r="E96" s="18" t="s">
        <v>6</v>
      </c>
      <c r="F96" s="18" t="s">
        <v>7</v>
      </c>
      <c r="G96" s="131" t="s">
        <v>8</v>
      </c>
      <c r="H96" s="18" t="s">
        <v>9</v>
      </c>
      <c r="I96" s="18" t="s">
        <v>10</v>
      </c>
      <c r="J96" s="19" t="s">
        <v>107</v>
      </c>
      <c r="K96" s="146"/>
    </row>
    <row r="97" spans="1:11" ht="63.75" customHeight="1">
      <c r="A97" s="78">
        <v>1</v>
      </c>
      <c r="B97" s="37" t="s">
        <v>116</v>
      </c>
      <c r="C97" s="24" t="s">
        <v>44</v>
      </c>
      <c r="D97" s="24">
        <v>50</v>
      </c>
      <c r="E97" s="134"/>
      <c r="F97" s="134">
        <f>D97*E97</f>
        <v>0</v>
      </c>
      <c r="G97" s="39"/>
      <c r="H97" s="134">
        <f>F97+(F97*G97/100)</f>
        <v>0</v>
      </c>
      <c r="I97" s="52"/>
      <c r="J97" s="52"/>
      <c r="K97" s="56"/>
    </row>
    <row r="98" spans="1:11" ht="48" customHeight="1">
      <c r="A98" s="78">
        <v>2</v>
      </c>
      <c r="B98" s="37" t="s">
        <v>117</v>
      </c>
      <c r="C98" s="121" t="s">
        <v>44</v>
      </c>
      <c r="D98" s="24">
        <v>20</v>
      </c>
      <c r="E98" s="134"/>
      <c r="F98" s="134">
        <f>D98*E98</f>
        <v>0</v>
      </c>
      <c r="G98" s="39"/>
      <c r="H98" s="134">
        <f>F98+(F98*G98/100)</f>
        <v>0</v>
      </c>
      <c r="I98" s="52"/>
      <c r="J98" s="52"/>
      <c r="K98" s="56"/>
    </row>
    <row r="99" spans="1:11" ht="48" customHeight="1">
      <c r="A99" s="78">
        <v>3</v>
      </c>
      <c r="B99" s="37" t="s">
        <v>118</v>
      </c>
      <c r="C99" s="121" t="s">
        <v>44</v>
      </c>
      <c r="D99" s="24">
        <v>10</v>
      </c>
      <c r="E99" s="134"/>
      <c r="F99" s="134">
        <f>D99*E99</f>
        <v>0</v>
      </c>
      <c r="G99" s="39"/>
      <c r="H99" s="134">
        <f>F99+(F99*G99/100)</f>
        <v>0</v>
      </c>
      <c r="I99" s="52"/>
      <c r="J99" s="52"/>
      <c r="K99" s="56"/>
    </row>
    <row r="100" spans="1:11" ht="42.75" customHeight="1">
      <c r="A100" s="78">
        <v>4</v>
      </c>
      <c r="B100" s="37" t="s">
        <v>119</v>
      </c>
      <c r="C100" s="121" t="s">
        <v>44</v>
      </c>
      <c r="D100" s="24">
        <v>10</v>
      </c>
      <c r="E100" s="134"/>
      <c r="F100" s="134">
        <f>D100*E100</f>
        <v>0</v>
      </c>
      <c r="G100" s="39"/>
      <c r="H100" s="134">
        <f>F100+(F100*G100/100)</f>
        <v>0</v>
      </c>
      <c r="I100" s="52"/>
      <c r="J100" s="52"/>
      <c r="K100" s="56"/>
    </row>
    <row r="101" spans="1:11" ht="42" customHeight="1">
      <c r="A101" s="78">
        <v>5</v>
      </c>
      <c r="B101" s="37" t="s">
        <v>120</v>
      </c>
      <c r="C101" s="121" t="s">
        <v>44</v>
      </c>
      <c r="D101" s="24">
        <v>10</v>
      </c>
      <c r="E101" s="134"/>
      <c r="F101" s="134">
        <f>D101*E101</f>
        <v>0</v>
      </c>
      <c r="G101" s="39"/>
      <c r="H101" s="134">
        <f>F101+(F101*G101/100)</f>
        <v>0</v>
      </c>
      <c r="I101" s="52"/>
      <c r="J101" s="52"/>
      <c r="K101" s="56"/>
    </row>
    <row r="102" spans="1:11" ht="28.5" customHeight="1">
      <c r="A102" s="140" t="s">
        <v>121</v>
      </c>
      <c r="B102" s="140"/>
      <c r="C102" s="140"/>
      <c r="D102" s="140"/>
      <c r="E102" s="140"/>
      <c r="F102" s="141">
        <f>SUM(F97:F101)</f>
        <v>0</v>
      </c>
      <c r="G102" s="142"/>
      <c r="H102" s="143">
        <f>SUM(H97:H101)</f>
        <v>0</v>
      </c>
      <c r="I102" s="144"/>
      <c r="J102" s="145"/>
      <c r="K102" s="145"/>
    </row>
    <row r="103" spans="1:11" ht="27.7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27.75" customHeight="1">
      <c r="A104" s="120" t="s">
        <v>122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39"/>
    </row>
    <row r="105" spans="1:11" ht="42" customHeight="1">
      <c r="A105" s="19" t="s">
        <v>2</v>
      </c>
      <c r="B105" s="19" t="s">
        <v>3</v>
      </c>
      <c r="C105" s="19" t="s">
        <v>4</v>
      </c>
      <c r="D105" s="19" t="s">
        <v>5</v>
      </c>
      <c r="E105" s="18" t="s">
        <v>6</v>
      </c>
      <c r="F105" s="18" t="s">
        <v>7</v>
      </c>
      <c r="G105" s="131" t="s">
        <v>8</v>
      </c>
      <c r="H105" s="18" t="s">
        <v>9</v>
      </c>
      <c r="I105" s="18" t="s">
        <v>10</v>
      </c>
      <c r="J105" s="19" t="s">
        <v>107</v>
      </c>
      <c r="K105" s="56"/>
    </row>
    <row r="106" spans="1:11" ht="60" customHeight="1">
      <c r="A106" s="24">
        <v>1</v>
      </c>
      <c r="B106" s="37" t="s">
        <v>123</v>
      </c>
      <c r="C106" s="24" t="s">
        <v>44</v>
      </c>
      <c r="D106" s="38">
        <v>4</v>
      </c>
      <c r="E106" s="147"/>
      <c r="F106" s="134">
        <f>D106*E106</f>
        <v>0</v>
      </c>
      <c r="G106" s="39"/>
      <c r="H106" s="134">
        <f>F106+(F106*G106/100)</f>
        <v>0</v>
      </c>
      <c r="I106" s="52"/>
      <c r="J106" s="52"/>
      <c r="K106" s="56"/>
    </row>
    <row r="107" spans="1:11" ht="39" customHeight="1">
      <c r="A107" s="24">
        <v>2</v>
      </c>
      <c r="B107" s="37" t="s">
        <v>124</v>
      </c>
      <c r="C107" s="24" t="s">
        <v>44</v>
      </c>
      <c r="D107" s="38">
        <v>4</v>
      </c>
      <c r="E107" s="147"/>
      <c r="F107" s="134">
        <f>D107*E107</f>
        <v>0</v>
      </c>
      <c r="G107" s="39"/>
      <c r="H107" s="134">
        <f>F107+(F107*G107/100)</f>
        <v>0</v>
      </c>
      <c r="I107" s="52"/>
      <c r="J107" s="52"/>
      <c r="K107" s="56"/>
    </row>
    <row r="108" spans="1:11" ht="27.75" customHeight="1">
      <c r="A108" s="24">
        <v>3</v>
      </c>
      <c r="B108" s="37" t="s">
        <v>125</v>
      </c>
      <c r="C108" s="24" t="s">
        <v>44</v>
      </c>
      <c r="D108" s="38">
        <v>1</v>
      </c>
      <c r="E108" s="147"/>
      <c r="F108" s="134">
        <f>D108*E108</f>
        <v>0</v>
      </c>
      <c r="G108" s="39"/>
      <c r="H108" s="134">
        <f>F108+(F108*G108/100)</f>
        <v>0</v>
      </c>
      <c r="I108" s="52"/>
      <c r="J108" s="52"/>
      <c r="K108" s="56"/>
    </row>
    <row r="109" spans="1:11" ht="27.75" customHeight="1">
      <c r="A109" s="24">
        <v>4</v>
      </c>
      <c r="B109" s="37" t="s">
        <v>126</v>
      </c>
      <c r="C109" s="24" t="s">
        <v>44</v>
      </c>
      <c r="D109" s="38">
        <v>3</v>
      </c>
      <c r="E109" s="147"/>
      <c r="F109" s="134">
        <f>D109*E109</f>
        <v>0</v>
      </c>
      <c r="G109" s="39"/>
      <c r="H109" s="134">
        <f>F109+(F109*G109/100)</f>
        <v>0</v>
      </c>
      <c r="I109" s="52"/>
      <c r="J109" s="52"/>
      <c r="K109" s="56"/>
    </row>
    <row r="110" spans="1:11" ht="27.75" customHeight="1">
      <c r="A110" s="24">
        <v>5</v>
      </c>
      <c r="B110" s="37" t="s">
        <v>127</v>
      </c>
      <c r="C110" s="24" t="s">
        <v>44</v>
      </c>
      <c r="D110" s="38">
        <v>2</v>
      </c>
      <c r="E110" s="147"/>
      <c r="F110" s="134">
        <f>D110*E110</f>
        <v>0</v>
      </c>
      <c r="G110" s="39"/>
      <c r="H110" s="134">
        <f>F110+(F110*G110/100)</f>
        <v>0</v>
      </c>
      <c r="I110" s="52"/>
      <c r="J110" s="52"/>
      <c r="K110" s="56"/>
    </row>
    <row r="111" spans="1:11" ht="27.75" customHeight="1">
      <c r="A111" s="24">
        <v>6</v>
      </c>
      <c r="B111" s="37" t="s">
        <v>128</v>
      </c>
      <c r="C111" s="24" t="s">
        <v>44</v>
      </c>
      <c r="D111" s="38">
        <v>1</v>
      </c>
      <c r="E111" s="147"/>
      <c r="F111" s="134">
        <f>D111*E111</f>
        <v>0</v>
      </c>
      <c r="G111" s="39"/>
      <c r="H111" s="134">
        <f>F111+(F111*G111/100)</f>
        <v>0</v>
      </c>
      <c r="I111" s="52"/>
      <c r="J111" s="52"/>
      <c r="K111" s="56"/>
    </row>
    <row r="112" spans="1:11" ht="36.75" customHeight="1">
      <c r="A112" s="24">
        <v>7</v>
      </c>
      <c r="B112" s="37" t="s">
        <v>129</v>
      </c>
      <c r="C112" s="24" t="s">
        <v>44</v>
      </c>
      <c r="D112" s="38">
        <v>4</v>
      </c>
      <c r="E112" s="147"/>
      <c r="F112" s="134">
        <f>D112*E112</f>
        <v>0</v>
      </c>
      <c r="G112" s="39"/>
      <c r="H112" s="134">
        <f>F112+(F112*G112/100)</f>
        <v>0</v>
      </c>
      <c r="I112" s="52"/>
      <c r="J112" s="52"/>
      <c r="K112" s="56"/>
    </row>
    <row r="113" spans="1:11" ht="37.5" customHeight="1">
      <c r="A113" s="24">
        <v>8</v>
      </c>
      <c r="B113" s="37" t="s">
        <v>130</v>
      </c>
      <c r="C113" s="24" t="s">
        <v>44</v>
      </c>
      <c r="D113" s="38">
        <v>2</v>
      </c>
      <c r="E113" s="147"/>
      <c r="F113" s="134">
        <f>D113*E113</f>
        <v>0</v>
      </c>
      <c r="G113" s="39"/>
      <c r="H113" s="134">
        <f>F113+(F113*G113/100)</f>
        <v>0</v>
      </c>
      <c r="I113" s="52"/>
      <c r="J113" s="52"/>
      <c r="K113" s="56"/>
    </row>
    <row r="114" spans="1:11" ht="27.75" customHeight="1">
      <c r="A114" s="24">
        <v>9</v>
      </c>
      <c r="B114" s="37" t="s">
        <v>131</v>
      </c>
      <c r="C114" s="24" t="s">
        <v>44</v>
      </c>
      <c r="D114" s="38">
        <v>2</v>
      </c>
      <c r="E114" s="147"/>
      <c r="F114" s="134">
        <f>D114*E114</f>
        <v>0</v>
      </c>
      <c r="G114" s="39"/>
      <c r="H114" s="134">
        <f>F114+(F114*G114/100)</f>
        <v>0</v>
      </c>
      <c r="I114" s="52"/>
      <c r="J114" s="52"/>
      <c r="K114" s="56"/>
    </row>
    <row r="115" spans="1:11" ht="27.75" customHeight="1">
      <c r="A115" s="24">
        <v>10</v>
      </c>
      <c r="B115" s="37" t="s">
        <v>132</v>
      </c>
      <c r="C115" s="24" t="s">
        <v>44</v>
      </c>
      <c r="D115" s="38">
        <v>1</v>
      </c>
      <c r="E115" s="147"/>
      <c r="F115" s="134">
        <f>D115*E115</f>
        <v>0</v>
      </c>
      <c r="G115" s="39"/>
      <c r="H115" s="134">
        <f>F115+(F115*G115/100)</f>
        <v>0</v>
      </c>
      <c r="I115" s="52"/>
      <c r="J115" s="52"/>
      <c r="K115" s="56"/>
    </row>
    <row r="116" spans="1:11" ht="27.75" customHeight="1">
      <c r="A116" s="24">
        <v>11</v>
      </c>
      <c r="B116" s="37" t="s">
        <v>133</v>
      </c>
      <c r="C116" s="24" t="s">
        <v>44</v>
      </c>
      <c r="D116" s="38">
        <v>1</v>
      </c>
      <c r="E116" s="147"/>
      <c r="F116" s="134">
        <f>D116*E116</f>
        <v>0</v>
      </c>
      <c r="G116" s="39"/>
      <c r="H116" s="134">
        <f>F116+(F116*G116/100)</f>
        <v>0</v>
      </c>
      <c r="I116" s="52"/>
      <c r="J116" s="52"/>
      <c r="K116" s="56"/>
    </row>
    <row r="117" spans="1:11" ht="28.5" customHeight="1">
      <c r="A117" s="140" t="s">
        <v>134</v>
      </c>
      <c r="B117" s="140"/>
      <c r="C117" s="140"/>
      <c r="D117" s="140"/>
      <c r="E117" s="140"/>
      <c r="F117" s="141">
        <f>SUM(F106:F116)</f>
        <v>0</v>
      </c>
      <c r="G117" s="148"/>
      <c r="H117" s="143">
        <f>SUM(H106:H116)</f>
        <v>0</v>
      </c>
      <c r="I117" s="144"/>
      <c r="J117" s="145"/>
      <c r="K117" s="145"/>
    </row>
    <row r="118" spans="1:11" ht="27.75" customHeight="1">
      <c r="A118" s="56"/>
      <c r="B118" s="149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ht="27.75" customHeight="1">
      <c r="A119" s="120" t="s">
        <v>135</v>
      </c>
      <c r="B119" s="120"/>
      <c r="C119" s="120"/>
      <c r="D119" s="120"/>
      <c r="E119" s="120"/>
      <c r="F119" s="120"/>
      <c r="G119" s="120"/>
      <c r="H119" s="120"/>
      <c r="I119" s="120"/>
      <c r="J119" s="120"/>
      <c r="K119" s="139"/>
    </row>
    <row r="120" spans="1:11" ht="42" customHeight="1">
      <c r="A120" s="19" t="s">
        <v>2</v>
      </c>
      <c r="B120" s="19" t="s">
        <v>3</v>
      </c>
      <c r="C120" s="19" t="s">
        <v>4</v>
      </c>
      <c r="D120" s="19" t="s">
        <v>5</v>
      </c>
      <c r="E120" s="18" t="s">
        <v>6</v>
      </c>
      <c r="F120" s="18" t="s">
        <v>7</v>
      </c>
      <c r="G120" s="131" t="s">
        <v>8</v>
      </c>
      <c r="H120" s="18" t="s">
        <v>9</v>
      </c>
      <c r="I120" s="18" t="s">
        <v>10</v>
      </c>
      <c r="J120" s="19" t="s">
        <v>107</v>
      </c>
      <c r="K120" s="56"/>
    </row>
    <row r="121" spans="1:11" ht="56.25" customHeight="1">
      <c r="A121" s="78">
        <v>1</v>
      </c>
      <c r="B121" s="150" t="s">
        <v>136</v>
      </c>
      <c r="C121" s="24" t="s">
        <v>44</v>
      </c>
      <c r="D121" s="24">
        <v>1000</v>
      </c>
      <c r="E121" s="134"/>
      <c r="F121" s="134">
        <f>D121*E121</f>
        <v>0</v>
      </c>
      <c r="G121" s="39"/>
      <c r="H121" s="134">
        <f>F121+(F121*G121/100)</f>
        <v>0</v>
      </c>
      <c r="I121" s="55"/>
      <c r="J121" s="55"/>
      <c r="K121" s="56"/>
    </row>
    <row r="122" spans="1:11" ht="56.25" customHeight="1">
      <c r="A122" s="78">
        <v>2</v>
      </c>
      <c r="B122" s="150" t="s">
        <v>137</v>
      </c>
      <c r="C122" s="24" t="s">
        <v>44</v>
      </c>
      <c r="D122" s="24">
        <v>500</v>
      </c>
      <c r="E122" s="134"/>
      <c r="F122" s="134">
        <f>D122*E122</f>
        <v>0</v>
      </c>
      <c r="G122" s="39"/>
      <c r="H122" s="134">
        <f>F122+(F122*G122/100)</f>
        <v>0</v>
      </c>
      <c r="I122" s="55"/>
      <c r="J122" s="55"/>
      <c r="K122" s="56"/>
    </row>
    <row r="123" spans="1:11" ht="42.75" customHeight="1">
      <c r="A123" s="78">
        <v>3</v>
      </c>
      <c r="B123" s="150" t="s">
        <v>138</v>
      </c>
      <c r="C123" s="24" t="s">
        <v>44</v>
      </c>
      <c r="D123" s="24">
        <v>4</v>
      </c>
      <c r="E123" s="134"/>
      <c r="F123" s="134">
        <f>D123*E123</f>
        <v>0</v>
      </c>
      <c r="G123" s="39"/>
      <c r="H123" s="134">
        <f>F123+(F123*G123/100)</f>
        <v>0</v>
      </c>
      <c r="I123" s="55"/>
      <c r="J123" s="55"/>
      <c r="K123" s="56"/>
    </row>
    <row r="124" spans="1:11" ht="51" customHeight="1">
      <c r="A124" s="78">
        <v>4</v>
      </c>
      <c r="B124" s="37" t="s">
        <v>139</v>
      </c>
      <c r="C124" s="24" t="s">
        <v>44</v>
      </c>
      <c r="D124" s="24">
        <v>50</v>
      </c>
      <c r="E124" s="151"/>
      <c r="F124" s="134">
        <f>D124*E124</f>
        <v>0</v>
      </c>
      <c r="G124" s="135"/>
      <c r="H124" s="134">
        <f>F124+(F124*G124/100)</f>
        <v>0</v>
      </c>
      <c r="I124" s="52"/>
      <c r="J124" s="55"/>
      <c r="K124" s="56"/>
    </row>
    <row r="125" spans="1:11" ht="30.75" customHeight="1">
      <c r="A125" s="78">
        <v>5</v>
      </c>
      <c r="B125" s="37" t="s">
        <v>140</v>
      </c>
      <c r="C125" s="24" t="s">
        <v>44</v>
      </c>
      <c r="D125" s="24">
        <v>1000</v>
      </c>
      <c r="E125" s="151"/>
      <c r="F125" s="134">
        <f>D125*E125</f>
        <v>0</v>
      </c>
      <c r="G125" s="135"/>
      <c r="H125" s="134">
        <f>F125+(F125*G125/100)</f>
        <v>0</v>
      </c>
      <c r="I125" s="52"/>
      <c r="J125" s="55"/>
      <c r="K125" s="56"/>
    </row>
    <row r="126" spans="1:11" ht="12.75">
      <c r="A126" s="78">
        <v>6</v>
      </c>
      <c r="B126" s="37" t="s">
        <v>141</v>
      </c>
      <c r="C126" s="24" t="s">
        <v>44</v>
      </c>
      <c r="D126" s="24">
        <v>50</v>
      </c>
      <c r="E126" s="151"/>
      <c r="F126" s="134">
        <f>D126*E126</f>
        <v>0</v>
      </c>
      <c r="G126" s="135"/>
      <c r="H126" s="134">
        <f>F126+(F126*G126/100)</f>
        <v>0</v>
      </c>
      <c r="I126" s="52"/>
      <c r="J126" s="55"/>
      <c r="K126" s="56"/>
    </row>
    <row r="127" spans="1:11" ht="27.75" customHeight="1">
      <c r="A127" s="140" t="s">
        <v>142</v>
      </c>
      <c r="B127" s="140"/>
      <c r="C127" s="140"/>
      <c r="D127" s="140"/>
      <c r="E127" s="140"/>
      <c r="F127" s="141">
        <f>SUM(F121:F126)</f>
        <v>0</v>
      </c>
      <c r="G127" s="142"/>
      <c r="H127" s="143">
        <f>SUM(H121:H126)</f>
        <v>0</v>
      </c>
      <c r="I127" s="144"/>
      <c r="J127" s="145"/>
      <c r="K127" s="152"/>
    </row>
    <row r="128" spans="1:11" ht="28.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0" ht="27.75" customHeight="1">
      <c r="A129" s="120" t="s">
        <v>143</v>
      </c>
      <c r="B129" s="120"/>
      <c r="C129" s="120"/>
      <c r="D129" s="120"/>
      <c r="E129" s="120"/>
      <c r="F129" s="120"/>
      <c r="G129" s="120"/>
      <c r="H129" s="120"/>
      <c r="I129" s="120"/>
      <c r="J129" s="120"/>
    </row>
    <row r="130" spans="1:10" ht="41.25" customHeight="1">
      <c r="A130" s="15" t="s">
        <v>2</v>
      </c>
      <c r="B130" s="15" t="s">
        <v>3</v>
      </c>
      <c r="C130" s="15" t="s">
        <v>4</v>
      </c>
      <c r="D130" s="15" t="s">
        <v>5</v>
      </c>
      <c r="E130" s="16" t="s">
        <v>6</v>
      </c>
      <c r="F130" s="16" t="s">
        <v>7</v>
      </c>
      <c r="G130" s="17" t="s">
        <v>8</v>
      </c>
      <c r="H130" s="16" t="s">
        <v>9</v>
      </c>
      <c r="I130" s="18" t="s">
        <v>10</v>
      </c>
      <c r="J130" s="19" t="s">
        <v>107</v>
      </c>
    </row>
    <row r="131" spans="1:10" ht="135.75" customHeight="1">
      <c r="A131" s="24">
        <v>1</v>
      </c>
      <c r="B131" s="37" t="s">
        <v>144</v>
      </c>
      <c r="C131" s="24" t="s">
        <v>44</v>
      </c>
      <c r="D131" s="38">
        <v>3</v>
      </c>
      <c r="E131" s="32"/>
      <c r="F131" s="32">
        <f>D131*E131</f>
        <v>0</v>
      </c>
      <c r="G131" s="33"/>
      <c r="H131" s="32">
        <f>F131+(F131*G131/100)</f>
        <v>0</v>
      </c>
      <c r="I131" s="153"/>
      <c r="J131" s="154"/>
    </row>
    <row r="132" spans="1:10" ht="95.25" customHeight="1">
      <c r="A132" s="24">
        <v>2</v>
      </c>
      <c r="B132" s="37" t="s">
        <v>145</v>
      </c>
      <c r="C132" s="24" t="s">
        <v>44</v>
      </c>
      <c r="D132" s="38">
        <v>2</v>
      </c>
      <c r="E132" s="32"/>
      <c r="F132" s="32">
        <f>D132*E132</f>
        <v>0</v>
      </c>
      <c r="G132" s="33"/>
      <c r="H132" s="32">
        <f>F132+(F132*G132/100)</f>
        <v>0</v>
      </c>
      <c r="I132" s="136"/>
      <c r="J132" s="136"/>
    </row>
    <row r="133" spans="1:10" ht="12.75">
      <c r="A133" s="24">
        <v>3</v>
      </c>
      <c r="B133" s="37" t="s">
        <v>146</v>
      </c>
      <c r="C133" s="24" t="s">
        <v>44</v>
      </c>
      <c r="D133" s="38">
        <v>8</v>
      </c>
      <c r="E133" s="32"/>
      <c r="F133" s="32">
        <f>D133*E133</f>
        <v>0</v>
      </c>
      <c r="G133" s="33"/>
      <c r="H133" s="32">
        <f>F133+(F133*G133/100)</f>
        <v>0</v>
      </c>
      <c r="I133" s="80"/>
      <c r="J133" s="80"/>
    </row>
    <row r="134" spans="1:10" ht="141.75" customHeight="1">
      <c r="A134" s="24">
        <v>4</v>
      </c>
      <c r="B134" s="37" t="s">
        <v>147</v>
      </c>
      <c r="C134" s="24" t="s">
        <v>44</v>
      </c>
      <c r="D134" s="38">
        <v>2</v>
      </c>
      <c r="E134" s="32"/>
      <c r="F134" s="32">
        <f>D134*E134</f>
        <v>0</v>
      </c>
      <c r="G134" s="33"/>
      <c r="H134" s="32">
        <f>F134+(F134*G134/100)</f>
        <v>0</v>
      </c>
      <c r="I134" s="80"/>
      <c r="J134" s="80"/>
    </row>
    <row r="135" spans="1:10" ht="12.75">
      <c r="A135" s="24">
        <v>5</v>
      </c>
      <c r="B135" s="37" t="s">
        <v>148</v>
      </c>
      <c r="C135" s="24" t="s">
        <v>149</v>
      </c>
      <c r="D135" s="38">
        <v>3</v>
      </c>
      <c r="E135" s="32"/>
      <c r="F135" s="32">
        <f>D135*E135</f>
        <v>0</v>
      </c>
      <c r="G135" s="33"/>
      <c r="H135" s="32">
        <f>F135+(F135*G135/100)</f>
        <v>0</v>
      </c>
      <c r="I135" s="80"/>
      <c r="J135" s="80"/>
    </row>
    <row r="136" spans="1:10" ht="12.75">
      <c r="A136" s="24">
        <v>6</v>
      </c>
      <c r="B136" s="37" t="s">
        <v>150</v>
      </c>
      <c r="C136" s="24" t="s">
        <v>44</v>
      </c>
      <c r="D136" s="38">
        <v>3</v>
      </c>
      <c r="E136" s="32"/>
      <c r="F136" s="32">
        <f>D136*E136</f>
        <v>0</v>
      </c>
      <c r="G136" s="33"/>
      <c r="H136" s="32">
        <f>F136+(F136*G136/100)</f>
        <v>0</v>
      </c>
      <c r="I136" s="80"/>
      <c r="J136" s="80"/>
    </row>
    <row r="137" spans="1:10" ht="12.75">
      <c r="A137" s="24">
        <v>7</v>
      </c>
      <c r="B137" s="37" t="s">
        <v>151</v>
      </c>
      <c r="C137" s="24" t="s">
        <v>44</v>
      </c>
      <c r="D137" s="38">
        <v>3</v>
      </c>
      <c r="E137" s="32"/>
      <c r="F137" s="32">
        <f>D137*E137</f>
        <v>0</v>
      </c>
      <c r="G137" s="33"/>
      <c r="H137" s="32">
        <f>F137+(F137*G137/100)</f>
        <v>0</v>
      </c>
      <c r="I137" s="80"/>
      <c r="J137" s="80"/>
    </row>
    <row r="138" spans="1:10" ht="12.75">
      <c r="A138" s="24">
        <v>8</v>
      </c>
      <c r="B138" s="37" t="s">
        <v>152</v>
      </c>
      <c r="C138" s="24" t="s">
        <v>44</v>
      </c>
      <c r="D138" s="38">
        <v>3</v>
      </c>
      <c r="E138" s="32"/>
      <c r="F138" s="32">
        <f>D138*E138</f>
        <v>0</v>
      </c>
      <c r="G138" s="33"/>
      <c r="H138" s="32">
        <f>F138+(F138*G138/100)</f>
        <v>0</v>
      </c>
      <c r="I138" s="80"/>
      <c r="J138" s="80"/>
    </row>
    <row r="139" spans="1:10" ht="12.75">
      <c r="A139" s="24">
        <v>9</v>
      </c>
      <c r="B139" s="37" t="s">
        <v>153</v>
      </c>
      <c r="C139" s="24" t="s">
        <v>44</v>
      </c>
      <c r="D139" s="38">
        <v>3</v>
      </c>
      <c r="E139" s="32"/>
      <c r="F139" s="32">
        <f>D139*E139</f>
        <v>0</v>
      </c>
      <c r="G139" s="33"/>
      <c r="H139" s="32">
        <f>F139+(F139*G139/100)</f>
        <v>0</v>
      </c>
      <c r="I139" s="80"/>
      <c r="J139" s="80"/>
    </row>
    <row r="140" spans="1:10" ht="43.5" customHeight="1">
      <c r="A140" s="24">
        <v>10</v>
      </c>
      <c r="B140" s="37" t="s">
        <v>154</v>
      </c>
      <c r="C140" s="24" t="s">
        <v>44</v>
      </c>
      <c r="D140" s="38">
        <v>3</v>
      </c>
      <c r="E140" s="32"/>
      <c r="F140" s="32">
        <f>D140*E140</f>
        <v>0</v>
      </c>
      <c r="G140" s="33"/>
      <c r="H140" s="32">
        <f>F140+(F140*G140/100)</f>
        <v>0</v>
      </c>
      <c r="I140" s="80"/>
      <c r="J140" s="80"/>
    </row>
    <row r="141" spans="1:9" ht="27.75" customHeight="1">
      <c r="A141" s="67" t="s">
        <v>155</v>
      </c>
      <c r="B141" s="67"/>
      <c r="C141" s="67"/>
      <c r="D141" s="67"/>
      <c r="E141" s="67"/>
      <c r="F141" s="68">
        <f>SUM(F131:F140)</f>
        <v>0</v>
      </c>
      <c r="G141" s="69"/>
      <c r="H141" s="68">
        <f>SUM(H131:H140)</f>
        <v>0</v>
      </c>
      <c r="I141" s="6"/>
    </row>
    <row r="142" spans="1:9" ht="27.75" customHeight="1">
      <c r="A142" s="71"/>
      <c r="B142" s="71"/>
      <c r="C142" s="71"/>
      <c r="D142" s="71"/>
      <c r="E142" s="71"/>
      <c r="F142" s="155"/>
      <c r="G142" s="156"/>
      <c r="H142" s="155"/>
      <c r="I142" s="6"/>
    </row>
    <row r="143" spans="1:11" ht="31.5" customHeight="1">
      <c r="A143" s="120" t="s">
        <v>156</v>
      </c>
      <c r="B143" s="120"/>
      <c r="C143" s="120"/>
      <c r="D143" s="120"/>
      <c r="E143" s="120"/>
      <c r="F143" s="120"/>
      <c r="G143" s="120"/>
      <c r="H143" s="120"/>
      <c r="I143" s="120"/>
      <c r="J143" s="120"/>
      <c r="K143" s="139"/>
    </row>
    <row r="144" spans="1:11" ht="42" customHeight="1">
      <c r="A144" s="19" t="s">
        <v>2</v>
      </c>
      <c r="B144" s="19" t="s">
        <v>3</v>
      </c>
      <c r="C144" s="19" t="s">
        <v>4</v>
      </c>
      <c r="D144" s="19" t="s">
        <v>5</v>
      </c>
      <c r="E144" s="18" t="s">
        <v>6</v>
      </c>
      <c r="F144" s="18" t="s">
        <v>7</v>
      </c>
      <c r="G144" s="131" t="s">
        <v>8</v>
      </c>
      <c r="H144" s="18" t="s">
        <v>9</v>
      </c>
      <c r="I144" s="18" t="s">
        <v>10</v>
      </c>
      <c r="J144" s="19" t="s">
        <v>107</v>
      </c>
      <c r="K144" s="56"/>
    </row>
    <row r="145" spans="1:11" ht="63" customHeight="1">
      <c r="A145" s="24">
        <v>1</v>
      </c>
      <c r="B145" s="49" t="s">
        <v>157</v>
      </c>
      <c r="C145" s="24" t="s">
        <v>158</v>
      </c>
      <c r="D145" s="38">
        <v>200</v>
      </c>
      <c r="E145" s="157"/>
      <c r="F145" s="147">
        <f>D145*E145</f>
        <v>0</v>
      </c>
      <c r="G145" s="158"/>
      <c r="H145" s="147">
        <f>F145+(F145*G145/100)</f>
        <v>0</v>
      </c>
      <c r="I145" s="55"/>
      <c r="J145" s="55"/>
      <c r="K145" s="56"/>
    </row>
    <row r="146" spans="1:11" ht="95.25" customHeight="1">
      <c r="A146" s="24">
        <v>2</v>
      </c>
      <c r="B146" s="51" t="s">
        <v>159</v>
      </c>
      <c r="C146" s="52" t="s">
        <v>44</v>
      </c>
      <c r="D146" s="52">
        <v>30</v>
      </c>
      <c r="E146" s="159"/>
      <c r="F146" s="147">
        <f>D146*E146</f>
        <v>0</v>
      </c>
      <c r="G146" s="158"/>
      <c r="H146" s="147">
        <f>F146+(F146*G146/100)</f>
        <v>0</v>
      </c>
      <c r="I146" s="55"/>
      <c r="J146" s="55"/>
      <c r="K146" s="56"/>
    </row>
    <row r="147" spans="1:11" ht="28.5" customHeight="1">
      <c r="A147" s="140" t="s">
        <v>160</v>
      </c>
      <c r="B147" s="140"/>
      <c r="C147" s="140"/>
      <c r="D147" s="140"/>
      <c r="E147" s="140"/>
      <c r="F147" s="141">
        <f>SUM(F145:F146)</f>
        <v>0</v>
      </c>
      <c r="G147" s="142"/>
      <c r="H147" s="143">
        <f>SUM(H145:H146)</f>
        <v>0</v>
      </c>
      <c r="I147" s="144"/>
      <c r="J147" s="145"/>
      <c r="K147" s="56"/>
    </row>
    <row r="148" spans="1:11" ht="28.5" customHeight="1">
      <c r="A148" s="160"/>
      <c r="B148" s="160"/>
      <c r="C148" s="160"/>
      <c r="D148" s="160"/>
      <c r="E148" s="160"/>
      <c r="F148" s="161"/>
      <c r="G148" s="161"/>
      <c r="H148" s="162"/>
      <c r="I148" s="144"/>
      <c r="J148" s="145"/>
      <c r="K148" s="56"/>
    </row>
    <row r="149" spans="1:11" ht="28.5" customHeight="1">
      <c r="A149" s="120" t="s">
        <v>161</v>
      </c>
      <c r="B149" s="120"/>
      <c r="C149" s="120"/>
      <c r="D149" s="120"/>
      <c r="E149" s="120"/>
      <c r="F149" s="120"/>
      <c r="G149" s="120"/>
      <c r="H149" s="120"/>
      <c r="I149" s="120"/>
      <c r="J149" s="120"/>
      <c r="K149" s="56"/>
    </row>
    <row r="150" spans="1:11" ht="42" customHeight="1">
      <c r="A150" s="19" t="s">
        <v>2</v>
      </c>
      <c r="B150" s="19" t="s">
        <v>3</v>
      </c>
      <c r="C150" s="19" t="s">
        <v>4</v>
      </c>
      <c r="D150" s="19" t="s">
        <v>5</v>
      </c>
      <c r="E150" s="18" t="s">
        <v>6</v>
      </c>
      <c r="F150" s="18" t="s">
        <v>7</v>
      </c>
      <c r="G150" s="131" t="s">
        <v>8</v>
      </c>
      <c r="H150" s="18" t="s">
        <v>9</v>
      </c>
      <c r="I150" s="18" t="s">
        <v>10</v>
      </c>
      <c r="J150" s="19" t="s">
        <v>107</v>
      </c>
      <c r="K150" s="56"/>
    </row>
    <row r="151" spans="1:11" ht="60" customHeight="1">
      <c r="A151" s="24">
        <v>1</v>
      </c>
      <c r="B151" s="51" t="s">
        <v>54</v>
      </c>
      <c r="C151" s="52" t="s">
        <v>44</v>
      </c>
      <c r="D151" s="52">
        <v>30</v>
      </c>
      <c r="E151" s="53"/>
      <c r="F151" s="147">
        <f>D151*E151</f>
        <v>0</v>
      </c>
      <c r="G151" s="54"/>
      <c r="H151" s="147">
        <f>F151+(F151*G151/100)</f>
        <v>0</v>
      </c>
      <c r="I151" s="55"/>
      <c r="J151" s="55"/>
      <c r="K151" s="56"/>
    </row>
    <row r="152" spans="1:11" ht="60" customHeight="1">
      <c r="A152" s="24">
        <v>2</v>
      </c>
      <c r="B152" s="51" t="s">
        <v>55</v>
      </c>
      <c r="C152" s="52" t="s">
        <v>44</v>
      </c>
      <c r="D152" s="52">
        <v>30</v>
      </c>
      <c r="E152" s="53"/>
      <c r="F152" s="147">
        <f>D152*E152</f>
        <v>0</v>
      </c>
      <c r="G152" s="54"/>
      <c r="H152" s="147">
        <f>F152+(F152*G152/100)</f>
        <v>0</v>
      </c>
      <c r="I152" s="55"/>
      <c r="J152" s="55"/>
      <c r="K152" s="56"/>
    </row>
    <row r="153" spans="1:11" ht="59.25" customHeight="1">
      <c r="A153" s="24">
        <v>3</v>
      </c>
      <c r="B153" s="51" t="s">
        <v>56</v>
      </c>
      <c r="C153" s="52" t="s">
        <v>44</v>
      </c>
      <c r="D153" s="52">
        <v>30</v>
      </c>
      <c r="E153" s="53"/>
      <c r="F153" s="147">
        <f>D153*E153</f>
        <v>0</v>
      </c>
      <c r="G153" s="54"/>
      <c r="H153" s="147">
        <f>F153+(F153*G153/100)</f>
        <v>0</v>
      </c>
      <c r="I153" s="55"/>
      <c r="J153" s="55"/>
      <c r="K153" s="56"/>
    </row>
    <row r="154" spans="1:11" ht="28.5" customHeight="1">
      <c r="A154" s="140" t="s">
        <v>162</v>
      </c>
      <c r="B154" s="140"/>
      <c r="C154" s="140"/>
      <c r="D154" s="140"/>
      <c r="E154" s="140"/>
      <c r="F154" s="141">
        <f>SUM(F151:F153)</f>
        <v>0</v>
      </c>
      <c r="G154" s="142"/>
      <c r="H154" s="143">
        <f>SUM(H151:H153)</f>
        <v>0</v>
      </c>
      <c r="I154" s="161"/>
      <c r="J154" s="145"/>
      <c r="K154" s="145"/>
    </row>
    <row r="155" spans="1:11" ht="27.7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</row>
    <row r="156" spans="1:11" ht="28.5" customHeight="1">
      <c r="A156" s="120" t="s">
        <v>163</v>
      </c>
      <c r="B156" s="120"/>
      <c r="C156" s="120"/>
      <c r="D156" s="120"/>
      <c r="E156" s="120"/>
      <c r="F156" s="120"/>
      <c r="G156" s="120"/>
      <c r="H156" s="120"/>
      <c r="I156" s="120"/>
      <c r="J156" s="120"/>
      <c r="K156" s="139"/>
    </row>
    <row r="157" spans="1:11" ht="42" customHeight="1">
      <c r="A157" s="19" t="s">
        <v>2</v>
      </c>
      <c r="B157" s="19" t="s">
        <v>3</v>
      </c>
      <c r="C157" s="19" t="s">
        <v>4</v>
      </c>
      <c r="D157" s="19" t="s">
        <v>5</v>
      </c>
      <c r="E157" s="18" t="s">
        <v>6</v>
      </c>
      <c r="F157" s="18" t="s">
        <v>7</v>
      </c>
      <c r="G157" s="131" t="s">
        <v>8</v>
      </c>
      <c r="H157" s="18" t="s">
        <v>9</v>
      </c>
      <c r="I157" s="18" t="s">
        <v>10</v>
      </c>
      <c r="J157" s="19" t="s">
        <v>107</v>
      </c>
      <c r="K157" s="56"/>
    </row>
    <row r="158" spans="1:11" ht="128.25" customHeight="1">
      <c r="A158" s="24">
        <v>1</v>
      </c>
      <c r="B158" s="49" t="s">
        <v>164</v>
      </c>
      <c r="C158" s="52" t="s">
        <v>44</v>
      </c>
      <c r="D158" s="52">
        <v>3</v>
      </c>
      <c r="E158" s="32"/>
      <c r="F158" s="32">
        <f>D158*E158</f>
        <v>0</v>
      </c>
      <c r="G158" s="135"/>
      <c r="H158" s="163">
        <f>F158+(F158*G158/100)</f>
        <v>0</v>
      </c>
      <c r="I158" s="164"/>
      <c r="J158" s="165"/>
      <c r="K158" s="56"/>
    </row>
    <row r="159" spans="1:11" ht="113.25" customHeight="1">
      <c r="A159" s="24">
        <v>2</v>
      </c>
      <c r="B159" s="49" t="s">
        <v>165</v>
      </c>
      <c r="C159" s="52" t="s">
        <v>44</v>
      </c>
      <c r="D159" s="52">
        <v>3</v>
      </c>
      <c r="E159" s="32"/>
      <c r="F159" s="32">
        <f>D159*E159</f>
        <v>0</v>
      </c>
      <c r="G159" s="135"/>
      <c r="H159" s="163">
        <f>F159+(F159*G159/100)</f>
        <v>0</v>
      </c>
      <c r="I159" s="164"/>
      <c r="J159" s="165"/>
      <c r="K159" s="56"/>
    </row>
    <row r="160" spans="1:11" ht="170.25" customHeight="1">
      <c r="A160" s="24">
        <v>3</v>
      </c>
      <c r="B160" s="49" t="s">
        <v>166</v>
      </c>
      <c r="C160" s="52" t="s">
        <v>44</v>
      </c>
      <c r="D160" s="52">
        <v>3</v>
      </c>
      <c r="E160" s="32"/>
      <c r="F160" s="32">
        <f>D160*E160</f>
        <v>0</v>
      </c>
      <c r="G160" s="135"/>
      <c r="H160" s="163">
        <f>F160+(F160*G160/100)</f>
        <v>0</v>
      </c>
      <c r="I160" s="164"/>
      <c r="J160" s="165"/>
      <c r="K160" s="56"/>
    </row>
    <row r="161" spans="1:11" ht="170.25" customHeight="1">
      <c r="A161" s="24">
        <v>4</v>
      </c>
      <c r="B161" s="49" t="s">
        <v>167</v>
      </c>
      <c r="C161" s="24" t="s">
        <v>44</v>
      </c>
      <c r="D161" s="38">
        <v>3</v>
      </c>
      <c r="E161" s="32"/>
      <c r="F161" s="32">
        <f>D161*E161</f>
        <v>0</v>
      </c>
      <c r="G161" s="135"/>
      <c r="H161" s="163">
        <f>F161+(F161*G161/100)</f>
        <v>0</v>
      </c>
      <c r="I161" s="164"/>
      <c r="J161" s="165"/>
      <c r="K161" s="56"/>
    </row>
    <row r="162" spans="1:11" ht="31.5" customHeight="1">
      <c r="A162" s="140" t="s">
        <v>168</v>
      </c>
      <c r="B162" s="140"/>
      <c r="C162" s="140"/>
      <c r="D162" s="140"/>
      <c r="E162" s="140"/>
      <c r="F162" s="141">
        <f>SUM(F158:F161)</f>
        <v>0</v>
      </c>
      <c r="G162" s="142"/>
      <c r="H162" s="143">
        <f>SUM(H158:H161)</f>
        <v>0</v>
      </c>
      <c r="I162" s="144"/>
      <c r="J162" s="145"/>
      <c r="K162" s="145"/>
    </row>
    <row r="163" spans="1:9" ht="28.5" customHeight="1">
      <c r="A163" s="92"/>
      <c r="B163" s="93"/>
      <c r="C163" s="92"/>
      <c r="D163" s="92"/>
      <c r="E163" s="94"/>
      <c r="F163" s="94"/>
      <c r="G163" s="95"/>
      <c r="H163" s="94"/>
      <c r="I163" s="6"/>
    </row>
    <row r="164" spans="1:10" ht="27.75" customHeight="1">
      <c r="A164" s="120" t="s">
        <v>169</v>
      </c>
      <c r="B164" s="120"/>
      <c r="C164" s="120"/>
      <c r="D164" s="120"/>
      <c r="E164" s="120"/>
      <c r="F164" s="120"/>
      <c r="G164" s="120"/>
      <c r="H164" s="120"/>
      <c r="I164" s="120"/>
      <c r="J164" s="120"/>
    </row>
    <row r="165" spans="1:11" ht="42" customHeight="1">
      <c r="A165" s="19" t="s">
        <v>2</v>
      </c>
      <c r="B165" s="19" t="s">
        <v>3</v>
      </c>
      <c r="C165" s="19" t="s">
        <v>4</v>
      </c>
      <c r="D165" s="19" t="s">
        <v>5</v>
      </c>
      <c r="E165" s="18" t="s">
        <v>6</v>
      </c>
      <c r="F165" s="18" t="s">
        <v>7</v>
      </c>
      <c r="G165" s="131" t="s">
        <v>8</v>
      </c>
      <c r="H165" s="18" t="s">
        <v>9</v>
      </c>
      <c r="I165" s="18" t="s">
        <v>10</v>
      </c>
      <c r="J165" s="19" t="s">
        <v>107</v>
      </c>
      <c r="K165" s="152"/>
    </row>
    <row r="166" spans="1:256" s="167" customFormat="1" ht="84.75" customHeight="1">
      <c r="A166" s="24">
        <v>1</v>
      </c>
      <c r="B166" s="150" t="s">
        <v>170</v>
      </c>
      <c r="C166" s="24" t="s">
        <v>44</v>
      </c>
      <c r="D166" s="38">
        <v>30</v>
      </c>
      <c r="E166" s="157"/>
      <c r="F166" s="157">
        <f>D166*E166</f>
        <v>0</v>
      </c>
      <c r="G166" s="166"/>
      <c r="H166" s="157">
        <f>F166+(F166*G166/100)</f>
        <v>0</v>
      </c>
      <c r="I166" s="136"/>
      <c r="J166" s="13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GJ166" s="168"/>
      <c r="GK166" s="169"/>
      <c r="GL166" s="169"/>
      <c r="GM166" s="169"/>
      <c r="GN166" s="169"/>
      <c r="GO166" s="169"/>
      <c r="GP166" s="169"/>
      <c r="GQ166" s="169"/>
      <c r="GR166" s="169"/>
      <c r="GS166" s="169"/>
      <c r="GT166" s="169"/>
      <c r="GU166" s="169"/>
      <c r="GV166" s="169"/>
      <c r="GW166" s="169"/>
      <c r="GX166" s="169"/>
      <c r="GY166" s="169"/>
      <c r="GZ166" s="169"/>
      <c r="HA166" s="169"/>
      <c r="HB166" s="169"/>
      <c r="HC166" s="169"/>
      <c r="HD166" s="169"/>
      <c r="HE166" s="169"/>
      <c r="HF166" s="169"/>
      <c r="HG166" s="169"/>
      <c r="HH166" s="169"/>
      <c r="HI166" s="169"/>
      <c r="HJ166" s="169"/>
      <c r="HK166" s="169"/>
      <c r="HL166" s="169"/>
      <c r="HM166" s="169"/>
      <c r="HN166" s="169"/>
      <c r="HO166" s="169"/>
      <c r="HP166" s="169"/>
      <c r="HQ166" s="169"/>
      <c r="HR166" s="169"/>
      <c r="HS166" s="169"/>
      <c r="HT166" s="169"/>
      <c r="HU166" s="169"/>
      <c r="HV166" s="169"/>
      <c r="HW166" s="169"/>
      <c r="HX166" s="169"/>
      <c r="HY166" s="169"/>
      <c r="HZ166" s="169"/>
      <c r="IA166" s="169"/>
      <c r="IB166" s="169"/>
      <c r="IC166" s="169"/>
      <c r="ID166" s="169"/>
      <c r="IE166" s="169"/>
      <c r="IF166" s="169"/>
      <c r="IG166" s="169"/>
      <c r="IH166" s="169"/>
      <c r="II166" s="169"/>
      <c r="IJ166" s="169"/>
      <c r="IK166" s="169"/>
      <c r="IL166" s="169"/>
      <c r="IM166" s="169"/>
      <c r="IN166" s="169"/>
      <c r="IO166" s="169"/>
      <c r="IP166" s="170"/>
      <c r="IQ166" s="170"/>
      <c r="IR166" s="170"/>
      <c r="IS166" s="170"/>
      <c r="IT166" s="170"/>
      <c r="IU166" s="170"/>
      <c r="IV166" s="170"/>
    </row>
    <row r="167" spans="1:10" ht="27.75" customHeight="1">
      <c r="A167" s="140" t="s">
        <v>171</v>
      </c>
      <c r="B167" s="140"/>
      <c r="C167" s="140"/>
      <c r="D167" s="140"/>
      <c r="E167" s="140"/>
      <c r="F167" s="141">
        <f>SUM(F166)</f>
        <v>0</v>
      </c>
      <c r="G167" s="142"/>
      <c r="H167" s="143">
        <f>SUM(H166)</f>
        <v>0</v>
      </c>
      <c r="I167" s="144"/>
      <c r="J167" s="145"/>
    </row>
    <row r="168" spans="1:9" ht="27.75" customHeight="1">
      <c r="A168" s="92"/>
      <c r="B168" s="93"/>
      <c r="C168" s="92"/>
      <c r="D168" s="92"/>
      <c r="E168" s="94"/>
      <c r="F168" s="94"/>
      <c r="G168" s="95"/>
      <c r="H168" s="94"/>
      <c r="I168" s="6"/>
    </row>
    <row r="169" spans="1:10" ht="27.75" customHeight="1">
      <c r="A169" s="120" t="s">
        <v>172</v>
      </c>
      <c r="B169" s="120"/>
      <c r="C169" s="120"/>
      <c r="D169" s="120"/>
      <c r="E169" s="120"/>
      <c r="F169" s="120"/>
      <c r="G169" s="120"/>
      <c r="H169" s="120"/>
      <c r="I169" s="120"/>
      <c r="J169" s="120"/>
    </row>
    <row r="170" spans="1:10" ht="42" customHeight="1">
      <c r="A170" s="19" t="s">
        <v>2</v>
      </c>
      <c r="B170" s="19" t="s">
        <v>3</v>
      </c>
      <c r="C170" s="19" t="s">
        <v>4</v>
      </c>
      <c r="D170" s="19" t="s">
        <v>5</v>
      </c>
      <c r="E170" s="18" t="s">
        <v>6</v>
      </c>
      <c r="F170" s="18" t="s">
        <v>7</v>
      </c>
      <c r="G170" s="131" t="s">
        <v>8</v>
      </c>
      <c r="H170" s="18" t="s">
        <v>9</v>
      </c>
      <c r="I170" s="18" t="s">
        <v>10</v>
      </c>
      <c r="J170" s="19" t="s">
        <v>107</v>
      </c>
    </row>
    <row r="171" spans="1:10" ht="40.5" customHeight="1">
      <c r="A171" s="78">
        <v>1</v>
      </c>
      <c r="B171" s="171" t="s">
        <v>173</v>
      </c>
      <c r="C171" s="24" t="s">
        <v>174</v>
      </c>
      <c r="D171" s="24">
        <v>576</v>
      </c>
      <c r="E171" s="163"/>
      <c r="F171" s="163">
        <f>D171*E171</f>
        <v>0</v>
      </c>
      <c r="G171" s="33"/>
      <c r="H171" s="163">
        <f>F171+(F171*G171/100)</f>
        <v>0</v>
      </c>
      <c r="I171" s="55"/>
      <c r="J171" s="55"/>
    </row>
    <row r="172" spans="1:10" ht="27.75" customHeight="1">
      <c r="A172" s="140" t="s">
        <v>175</v>
      </c>
      <c r="B172" s="140"/>
      <c r="C172" s="140"/>
      <c r="D172" s="140"/>
      <c r="E172" s="140"/>
      <c r="F172" s="141">
        <f>SUM(F171)</f>
        <v>0</v>
      </c>
      <c r="G172" s="142"/>
      <c r="H172" s="143">
        <f>SUM(H171)</f>
        <v>0</v>
      </c>
      <c r="I172" s="144"/>
      <c r="J172" s="145"/>
    </row>
    <row r="173" spans="1:9" ht="27.75" customHeight="1">
      <c r="A173" s="92"/>
      <c r="B173" s="93"/>
      <c r="C173" s="92"/>
      <c r="D173" s="92"/>
      <c r="E173" s="94"/>
      <c r="F173" s="94"/>
      <c r="G173" s="95"/>
      <c r="H173" s="94"/>
      <c r="I173" s="6"/>
    </row>
    <row r="174" spans="1:10" ht="27.75" customHeight="1">
      <c r="A174" s="120" t="s">
        <v>176</v>
      </c>
      <c r="B174" s="120"/>
      <c r="C174" s="120"/>
      <c r="D174" s="120"/>
      <c r="E174" s="120"/>
      <c r="F174" s="120"/>
      <c r="G174" s="120"/>
      <c r="H174" s="120"/>
      <c r="I174" s="120"/>
      <c r="J174" s="120"/>
    </row>
    <row r="175" spans="1:10" ht="42" customHeight="1">
      <c r="A175" s="19" t="s">
        <v>2</v>
      </c>
      <c r="B175" s="19" t="s">
        <v>3</v>
      </c>
      <c r="C175" s="19" t="s">
        <v>4</v>
      </c>
      <c r="D175" s="19" t="s">
        <v>5</v>
      </c>
      <c r="E175" s="18" t="s">
        <v>6</v>
      </c>
      <c r="F175" s="18" t="s">
        <v>7</v>
      </c>
      <c r="G175" s="131" t="s">
        <v>8</v>
      </c>
      <c r="H175" s="18" t="s">
        <v>9</v>
      </c>
      <c r="I175" s="18" t="s">
        <v>10</v>
      </c>
      <c r="J175" s="19" t="s">
        <v>107</v>
      </c>
    </row>
    <row r="176" spans="1:10" ht="69.75" customHeight="1">
      <c r="A176" s="24">
        <v>1</v>
      </c>
      <c r="B176" s="150" t="s">
        <v>177</v>
      </c>
      <c r="C176" s="24" t="s">
        <v>44</v>
      </c>
      <c r="D176" s="24">
        <v>150</v>
      </c>
      <c r="E176" s="134"/>
      <c r="F176" s="134">
        <f>D176*E176</f>
        <v>0</v>
      </c>
      <c r="G176" s="135"/>
      <c r="H176" s="163">
        <f>F176+(F176*G176/100)</f>
        <v>0</v>
      </c>
      <c r="I176" s="153"/>
      <c r="J176" s="154"/>
    </row>
    <row r="177" spans="1:10" ht="27.75" customHeight="1">
      <c r="A177" s="140" t="s">
        <v>178</v>
      </c>
      <c r="B177" s="140"/>
      <c r="C177" s="140"/>
      <c r="D177" s="140"/>
      <c r="E177" s="140"/>
      <c r="F177" s="141">
        <f>SUM(F176)</f>
        <v>0</v>
      </c>
      <c r="G177" s="142"/>
      <c r="H177" s="143">
        <f>SUM(H176)</f>
        <v>0</v>
      </c>
      <c r="I177" s="144"/>
      <c r="J177" s="145"/>
    </row>
    <row r="178" spans="1:9" ht="27.75" customHeight="1">
      <c r="A178" s="172"/>
      <c r="B178" s="173"/>
      <c r="C178" s="172"/>
      <c r="D178" s="172"/>
      <c r="E178" s="174"/>
      <c r="F178" s="174"/>
      <c r="G178" s="175"/>
      <c r="H178" s="174"/>
      <c r="I178" s="176"/>
    </row>
    <row r="179" spans="1:10" ht="27.75" customHeight="1">
      <c r="A179" s="14" t="s">
        <v>179</v>
      </c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1:10" ht="42" customHeight="1">
      <c r="A180" s="15" t="s">
        <v>2</v>
      </c>
      <c r="B180" s="15" t="s">
        <v>3</v>
      </c>
      <c r="C180" s="15" t="s">
        <v>4</v>
      </c>
      <c r="D180" s="15" t="s">
        <v>5</v>
      </c>
      <c r="E180" s="16" t="s">
        <v>6</v>
      </c>
      <c r="F180" s="16" t="s">
        <v>7</v>
      </c>
      <c r="G180" s="17" t="s">
        <v>8</v>
      </c>
      <c r="H180" s="16" t="s">
        <v>9</v>
      </c>
      <c r="I180" s="18" t="s">
        <v>10</v>
      </c>
      <c r="J180" s="19" t="s">
        <v>11</v>
      </c>
    </row>
    <row r="181" spans="1:10" ht="12.75">
      <c r="A181" s="58">
        <v>1</v>
      </c>
      <c r="B181" s="177" t="s">
        <v>180</v>
      </c>
      <c r="C181" s="178" t="s">
        <v>44</v>
      </c>
      <c r="D181" s="178">
        <v>100</v>
      </c>
      <c r="E181" s="179"/>
      <c r="F181" s="179">
        <f>D181*E181</f>
        <v>0</v>
      </c>
      <c r="G181" s="180"/>
      <c r="H181" s="163">
        <f>F181+(F181*G181/100)</f>
        <v>0</v>
      </c>
      <c r="I181" s="181"/>
      <c r="J181" s="182"/>
    </row>
    <row r="182" spans="1:10" ht="12.75">
      <c r="A182" s="58">
        <v>2</v>
      </c>
      <c r="B182" s="177" t="s">
        <v>181</v>
      </c>
      <c r="C182" s="178" t="s">
        <v>44</v>
      </c>
      <c r="D182" s="178">
        <v>200</v>
      </c>
      <c r="E182" s="179"/>
      <c r="F182" s="179">
        <f>D182*E182</f>
        <v>0</v>
      </c>
      <c r="G182" s="180"/>
      <c r="H182" s="163">
        <f>F182+(F182*G182/100)</f>
        <v>0</v>
      </c>
      <c r="I182" s="181"/>
      <c r="J182" s="182"/>
    </row>
    <row r="183" spans="1:10" ht="12.75">
      <c r="A183" s="78">
        <v>3</v>
      </c>
      <c r="B183" s="177" t="s">
        <v>182</v>
      </c>
      <c r="C183" s="24" t="s">
        <v>44</v>
      </c>
      <c r="D183" s="24">
        <v>100</v>
      </c>
      <c r="E183" s="163"/>
      <c r="F183" s="179">
        <f>D183*E183</f>
        <v>0</v>
      </c>
      <c r="G183" s="84"/>
      <c r="H183" s="163">
        <f>F183+(F183*G183/100)</f>
        <v>0</v>
      </c>
      <c r="I183" s="183"/>
      <c r="J183" s="35"/>
    </row>
    <row r="184" spans="1:10" ht="28.5" customHeight="1">
      <c r="A184" s="67" t="s">
        <v>183</v>
      </c>
      <c r="B184" s="67"/>
      <c r="C184" s="67"/>
      <c r="D184" s="67"/>
      <c r="E184" s="67"/>
      <c r="F184" s="68">
        <f>SUM(F181:F183)</f>
        <v>0</v>
      </c>
      <c r="G184" s="69"/>
      <c r="H184" s="68">
        <f>SUM(H181:H183)</f>
        <v>0</v>
      </c>
      <c r="I184" s="184"/>
      <c r="J184" s="20"/>
    </row>
    <row r="185" spans="1:10" ht="28.5" customHeight="1">
      <c r="A185" s="185"/>
      <c r="B185" s="185"/>
      <c r="C185" s="185"/>
      <c r="D185" s="185"/>
      <c r="E185" s="185"/>
      <c r="F185" s="186"/>
      <c r="G185" s="187"/>
      <c r="H185" s="186"/>
      <c r="I185" s="64"/>
      <c r="J185" s="21"/>
    </row>
    <row r="186" spans="1:10" ht="28.5" customHeight="1">
      <c r="A186" s="188" t="s">
        <v>184</v>
      </c>
      <c r="B186" s="188"/>
      <c r="C186" s="188"/>
      <c r="D186" s="188"/>
      <c r="E186" s="188"/>
      <c r="F186" s="188"/>
      <c r="G186" s="188"/>
      <c r="H186" s="188"/>
      <c r="I186" s="188"/>
      <c r="J186" s="188"/>
    </row>
    <row r="187" spans="1:10" ht="41.25" customHeight="1">
      <c r="A187" s="103" t="s">
        <v>2</v>
      </c>
      <c r="B187" s="103" t="s">
        <v>3</v>
      </c>
      <c r="C187" s="103" t="s">
        <v>4</v>
      </c>
      <c r="D187" s="103" t="s">
        <v>5</v>
      </c>
      <c r="E187" s="104" t="s">
        <v>86</v>
      </c>
      <c r="F187" s="104" t="s">
        <v>87</v>
      </c>
      <c r="G187" s="105" t="s">
        <v>8</v>
      </c>
      <c r="H187" s="104" t="s">
        <v>88</v>
      </c>
      <c r="I187" s="18" t="s">
        <v>10</v>
      </c>
      <c r="J187" s="19" t="s">
        <v>11</v>
      </c>
    </row>
    <row r="188" spans="1:10" ht="141.75" customHeight="1">
      <c r="A188" s="189">
        <v>1</v>
      </c>
      <c r="B188" s="190" t="s">
        <v>185</v>
      </c>
      <c r="C188" s="191" t="s">
        <v>44</v>
      </c>
      <c r="D188" s="191">
        <v>13400</v>
      </c>
      <c r="E188" s="192"/>
      <c r="F188" s="193">
        <f>D188*E188</f>
        <v>0</v>
      </c>
      <c r="G188" s="194"/>
      <c r="H188" s="193">
        <f>F188+(F188*G188/100)</f>
        <v>0</v>
      </c>
      <c r="I188" s="195"/>
      <c r="J188" s="122"/>
    </row>
    <row r="189" spans="1:10" ht="169.5" customHeight="1">
      <c r="A189" s="189">
        <v>2</v>
      </c>
      <c r="B189" s="196" t="s">
        <v>186</v>
      </c>
      <c r="C189" s="191" t="s">
        <v>44</v>
      </c>
      <c r="D189" s="191">
        <v>4000</v>
      </c>
      <c r="E189" s="192"/>
      <c r="F189" s="193">
        <f>D189*E189</f>
        <v>0</v>
      </c>
      <c r="G189" s="194"/>
      <c r="H189" s="193">
        <f>F189+(F189*G189/100)</f>
        <v>0</v>
      </c>
      <c r="I189" s="195"/>
      <c r="J189" s="122"/>
    </row>
    <row r="190" spans="1:10" ht="72.75" customHeight="1">
      <c r="A190" s="189">
        <v>3</v>
      </c>
      <c r="B190" s="190" t="s">
        <v>187</v>
      </c>
      <c r="C190" s="191" t="s">
        <v>44</v>
      </c>
      <c r="D190" s="191">
        <v>900</v>
      </c>
      <c r="E190" s="192"/>
      <c r="F190" s="193">
        <f>D190*E190</f>
        <v>0</v>
      </c>
      <c r="G190" s="194"/>
      <c r="H190" s="193">
        <f>F190+(F190*G190/100)</f>
        <v>0</v>
      </c>
      <c r="I190" s="195"/>
      <c r="J190" s="122"/>
    </row>
    <row r="191" spans="1:10" ht="29.25" customHeight="1">
      <c r="A191" s="189">
        <v>4</v>
      </c>
      <c r="B191" s="190" t="s">
        <v>188</v>
      </c>
      <c r="C191" s="191" t="s">
        <v>44</v>
      </c>
      <c r="D191" s="191">
        <v>100</v>
      </c>
      <c r="E191" s="192"/>
      <c r="F191" s="193">
        <f>D191*E191</f>
        <v>0</v>
      </c>
      <c r="G191" s="194"/>
      <c r="H191" s="193">
        <f>F191+(F191*G191/100)</f>
        <v>0</v>
      </c>
      <c r="I191" s="195"/>
      <c r="J191" s="122"/>
    </row>
    <row r="192" spans="1:10" ht="29.25" customHeight="1">
      <c r="A192" s="189">
        <v>5</v>
      </c>
      <c r="B192" s="190" t="s">
        <v>189</v>
      </c>
      <c r="C192" s="191" t="s">
        <v>44</v>
      </c>
      <c r="D192" s="191">
        <v>10000</v>
      </c>
      <c r="E192" s="192"/>
      <c r="F192" s="193">
        <f>D192*E192</f>
        <v>0</v>
      </c>
      <c r="G192" s="194"/>
      <c r="H192" s="193">
        <f>F192+(F192*G192/100)</f>
        <v>0</v>
      </c>
      <c r="I192" s="195"/>
      <c r="J192" s="122"/>
    </row>
    <row r="193" spans="1:9" ht="27.75" customHeight="1">
      <c r="A193" s="114" t="s">
        <v>190</v>
      </c>
      <c r="B193" s="114"/>
      <c r="C193" s="114"/>
      <c r="D193" s="114"/>
      <c r="E193" s="114"/>
      <c r="F193" s="115">
        <f>SUM(F188:F192)</f>
        <v>0</v>
      </c>
      <c r="G193" s="116"/>
      <c r="H193" s="115">
        <f>SUM(H188:H192)</f>
        <v>0</v>
      </c>
      <c r="I193" s="176"/>
    </row>
    <row r="194" spans="1:9" ht="27.75" customHeight="1">
      <c r="A194" s="197"/>
      <c r="B194" s="197"/>
      <c r="C194" s="197"/>
      <c r="D194" s="197"/>
      <c r="E194" s="197"/>
      <c r="F194" s="198"/>
      <c r="G194" s="199"/>
      <c r="H194" s="198"/>
      <c r="I194" s="176"/>
    </row>
    <row r="195" spans="1:10" ht="27.75" customHeight="1">
      <c r="A195" s="120" t="s">
        <v>191</v>
      </c>
      <c r="B195" s="120"/>
      <c r="C195" s="120"/>
      <c r="D195" s="120"/>
      <c r="E195" s="120"/>
      <c r="F195" s="120"/>
      <c r="G195" s="120"/>
      <c r="H195" s="120"/>
      <c r="I195" s="120"/>
      <c r="J195" s="120"/>
    </row>
    <row r="196" spans="1:10" ht="42" customHeight="1">
      <c r="A196" s="19" t="s">
        <v>2</v>
      </c>
      <c r="B196" s="19" t="s">
        <v>3</v>
      </c>
      <c r="C196" s="19" t="s">
        <v>4</v>
      </c>
      <c r="D196" s="19" t="s">
        <v>5</v>
      </c>
      <c r="E196" s="18" t="s">
        <v>6</v>
      </c>
      <c r="F196" s="18" t="s">
        <v>7</v>
      </c>
      <c r="G196" s="131" t="s">
        <v>8</v>
      </c>
      <c r="H196" s="18" t="s">
        <v>9</v>
      </c>
      <c r="I196" s="18" t="s">
        <v>10</v>
      </c>
      <c r="J196" s="19" t="s">
        <v>107</v>
      </c>
    </row>
    <row r="197" spans="1:10" ht="12.75">
      <c r="A197" s="58">
        <v>1</v>
      </c>
      <c r="B197" s="200" t="s">
        <v>192</v>
      </c>
      <c r="C197" s="58" t="s">
        <v>44</v>
      </c>
      <c r="D197" s="59">
        <v>15</v>
      </c>
      <c r="E197" s="201"/>
      <c r="F197" s="201">
        <f>D197*E197</f>
        <v>0</v>
      </c>
      <c r="G197" s="202"/>
      <c r="H197" s="201">
        <f>F197+(F197*G197/100)</f>
        <v>0</v>
      </c>
      <c r="I197" s="203"/>
      <c r="J197" s="136"/>
    </row>
    <row r="198" spans="1:10" ht="44.25" customHeight="1">
      <c r="A198" s="58">
        <v>2</v>
      </c>
      <c r="B198" s="200" t="s">
        <v>193</v>
      </c>
      <c r="C198" s="58" t="s">
        <v>44</v>
      </c>
      <c r="D198" s="59">
        <v>10</v>
      </c>
      <c r="E198" s="201"/>
      <c r="F198" s="201">
        <f>D198*E198</f>
        <v>0</v>
      </c>
      <c r="G198" s="202"/>
      <c r="H198" s="201">
        <f>F198+(F198*G198/100)</f>
        <v>0</v>
      </c>
      <c r="I198" s="203"/>
      <c r="J198" s="136"/>
    </row>
    <row r="199" spans="1:10" ht="12.75">
      <c r="A199" s="58">
        <v>3</v>
      </c>
      <c r="B199" s="150" t="s">
        <v>194</v>
      </c>
      <c r="C199" s="24" t="s">
        <v>44</v>
      </c>
      <c r="D199" s="38">
        <v>10</v>
      </c>
      <c r="E199" s="134"/>
      <c r="F199" s="201">
        <f>D199*E199</f>
        <v>0</v>
      </c>
      <c r="G199" s="166"/>
      <c r="H199" s="201">
        <f>F199+(F199*G199/100)</f>
        <v>0</v>
      </c>
      <c r="I199" s="136"/>
      <c r="J199" s="136"/>
    </row>
    <row r="200" spans="1:10" ht="12.75">
      <c r="A200" s="58">
        <v>4</v>
      </c>
      <c r="B200" s="42" t="s">
        <v>195</v>
      </c>
      <c r="C200" s="24" t="s">
        <v>44</v>
      </c>
      <c r="D200" s="38">
        <v>15</v>
      </c>
      <c r="E200" s="134"/>
      <c r="F200" s="201">
        <f>D200*E200</f>
        <v>0</v>
      </c>
      <c r="G200" s="166"/>
      <c r="H200" s="201">
        <f>F200+(F200*G200/100)</f>
        <v>0</v>
      </c>
      <c r="I200" s="136"/>
      <c r="J200" s="136"/>
    </row>
    <row r="201" spans="1:10" ht="12.75">
      <c r="A201" s="58">
        <v>5</v>
      </c>
      <c r="B201" s="42" t="s">
        <v>196</v>
      </c>
      <c r="C201" s="24" t="s">
        <v>44</v>
      </c>
      <c r="D201" s="38">
        <v>8</v>
      </c>
      <c r="E201" s="134"/>
      <c r="F201" s="201">
        <f>D201*E201</f>
        <v>0</v>
      </c>
      <c r="G201" s="166"/>
      <c r="H201" s="201">
        <f>F201+(F201*G201/100)</f>
        <v>0</v>
      </c>
      <c r="I201" s="136"/>
      <c r="J201" s="136"/>
    </row>
    <row r="202" spans="1:10" ht="39.75" customHeight="1">
      <c r="A202" s="58">
        <v>6</v>
      </c>
      <c r="B202" s="42" t="s">
        <v>197</v>
      </c>
      <c r="C202" s="24" t="s">
        <v>44</v>
      </c>
      <c r="D202" s="38">
        <v>8</v>
      </c>
      <c r="E202" s="134"/>
      <c r="F202" s="201">
        <f>D202*E202</f>
        <v>0</v>
      </c>
      <c r="G202" s="166"/>
      <c r="H202" s="201">
        <f>F202+(F202*G202/100)</f>
        <v>0</v>
      </c>
      <c r="I202" s="136"/>
      <c r="J202" s="136"/>
    </row>
    <row r="203" spans="1:10" ht="28.5" customHeight="1">
      <c r="A203" s="58">
        <v>7</v>
      </c>
      <c r="B203" s="42" t="s">
        <v>198</v>
      </c>
      <c r="C203" s="58" t="s">
        <v>44</v>
      </c>
      <c r="D203" s="204">
        <v>15</v>
      </c>
      <c r="E203" s="201"/>
      <c r="F203" s="201">
        <f>D203*E203</f>
        <v>0</v>
      </c>
      <c r="G203" s="202"/>
      <c r="H203" s="201">
        <f>F203+(F203*G203/100)</f>
        <v>0</v>
      </c>
      <c r="I203" s="136"/>
      <c r="J203" s="136"/>
    </row>
    <row r="204" spans="1:10" ht="28.5" customHeight="1">
      <c r="A204" s="58">
        <v>8</v>
      </c>
      <c r="B204" s="42" t="s">
        <v>199</v>
      </c>
      <c r="C204" s="58" t="s">
        <v>44</v>
      </c>
      <c r="D204" s="204">
        <v>10</v>
      </c>
      <c r="E204" s="201"/>
      <c r="F204" s="201">
        <f>D204*E204</f>
        <v>0</v>
      </c>
      <c r="G204" s="202"/>
      <c r="H204" s="201">
        <f>F204+(F204*G204/100)</f>
        <v>0</v>
      </c>
      <c r="I204" s="136"/>
      <c r="J204" s="136"/>
    </row>
    <row r="205" spans="1:10" ht="28.5" customHeight="1">
      <c r="A205" s="58">
        <v>9</v>
      </c>
      <c r="B205" s="37" t="s">
        <v>200</v>
      </c>
      <c r="C205" s="58" t="s">
        <v>44</v>
      </c>
      <c r="D205" s="204">
        <v>10</v>
      </c>
      <c r="E205" s="201"/>
      <c r="F205" s="201">
        <f>D205*E205</f>
        <v>0</v>
      </c>
      <c r="G205" s="202"/>
      <c r="H205" s="201">
        <f>F205+(F205*G205/100)</f>
        <v>0</v>
      </c>
      <c r="I205" s="136"/>
      <c r="J205" s="136"/>
    </row>
    <row r="206" spans="1:10" ht="28.5" customHeight="1">
      <c r="A206" s="58">
        <v>10</v>
      </c>
      <c r="B206" s="37" t="s">
        <v>201</v>
      </c>
      <c r="C206" s="58" t="s">
        <v>44</v>
      </c>
      <c r="D206" s="204">
        <v>10</v>
      </c>
      <c r="E206" s="201"/>
      <c r="F206" s="201">
        <f>D206*E206</f>
        <v>0</v>
      </c>
      <c r="G206" s="202"/>
      <c r="H206" s="201">
        <f>F206+(F206*G206/100)</f>
        <v>0</v>
      </c>
      <c r="I206" s="136"/>
      <c r="J206" s="136"/>
    </row>
    <row r="207" spans="1:10" ht="28.5" customHeight="1">
      <c r="A207" s="58">
        <v>11</v>
      </c>
      <c r="B207" s="42" t="s">
        <v>202</v>
      </c>
      <c r="C207" s="58" t="s">
        <v>44</v>
      </c>
      <c r="D207" s="59">
        <v>10</v>
      </c>
      <c r="E207" s="201"/>
      <c r="F207" s="201">
        <f>D207*E207</f>
        <v>0</v>
      </c>
      <c r="G207" s="202"/>
      <c r="H207" s="201">
        <f>F207+(F207*G207/100)</f>
        <v>0</v>
      </c>
      <c r="I207" s="136"/>
      <c r="J207" s="136"/>
    </row>
    <row r="208" spans="1:10" ht="42" customHeight="1">
      <c r="A208" s="58">
        <v>12</v>
      </c>
      <c r="B208" s="200" t="s">
        <v>203</v>
      </c>
      <c r="C208" s="121" t="s">
        <v>44</v>
      </c>
      <c r="D208" s="59">
        <v>5</v>
      </c>
      <c r="E208" s="201"/>
      <c r="F208" s="201">
        <f>D208*E208</f>
        <v>0</v>
      </c>
      <c r="G208" s="202"/>
      <c r="H208" s="201">
        <f>F208+(F208*G208/100)</f>
        <v>0</v>
      </c>
      <c r="I208" s="203"/>
      <c r="J208" s="136"/>
    </row>
    <row r="209" spans="1:10" ht="42" customHeight="1">
      <c r="A209" s="58">
        <v>13</v>
      </c>
      <c r="B209" s="200" t="s">
        <v>204</v>
      </c>
      <c r="C209" s="121" t="s">
        <v>44</v>
      </c>
      <c r="D209" s="38">
        <v>10</v>
      </c>
      <c r="E209" s="201"/>
      <c r="F209" s="201">
        <f>D209*E209</f>
        <v>0</v>
      </c>
      <c r="G209" s="202"/>
      <c r="H209" s="201">
        <f>F209+(F209*G209/100)</f>
        <v>0</v>
      </c>
      <c r="I209" s="136"/>
      <c r="J209" s="136"/>
    </row>
    <row r="210" spans="1:10" ht="28.5" customHeight="1">
      <c r="A210" s="58">
        <v>14</v>
      </c>
      <c r="B210" s="42" t="s">
        <v>205</v>
      </c>
      <c r="C210" s="58" t="s">
        <v>44</v>
      </c>
      <c r="D210" s="38">
        <v>10</v>
      </c>
      <c r="E210" s="201"/>
      <c r="F210" s="201">
        <f>D210*E210</f>
        <v>0</v>
      </c>
      <c r="G210" s="202"/>
      <c r="H210" s="201">
        <f>F210+(F210*G210/100)</f>
        <v>0</v>
      </c>
      <c r="I210" s="136"/>
      <c r="J210" s="136"/>
    </row>
    <row r="211" spans="1:10" ht="28.5" customHeight="1">
      <c r="A211" s="58">
        <v>15</v>
      </c>
      <c r="B211" s="42" t="s">
        <v>206</v>
      </c>
      <c r="C211" s="58" t="s">
        <v>44</v>
      </c>
      <c r="D211" s="38">
        <v>5</v>
      </c>
      <c r="E211" s="201"/>
      <c r="F211" s="201">
        <f>D211*E211</f>
        <v>0</v>
      </c>
      <c r="G211" s="202"/>
      <c r="H211" s="201">
        <f>F211+(F211*G211/100)</f>
        <v>0</v>
      </c>
      <c r="I211" s="136"/>
      <c r="J211" s="136"/>
    </row>
    <row r="212" spans="1:10" ht="28.5" customHeight="1">
      <c r="A212" s="58">
        <v>16</v>
      </c>
      <c r="B212" s="42" t="s">
        <v>207</v>
      </c>
      <c r="C212" s="205" t="s">
        <v>208</v>
      </c>
      <c r="D212" s="38">
        <v>10</v>
      </c>
      <c r="E212" s="201"/>
      <c r="F212" s="201">
        <f>D212*E212</f>
        <v>0</v>
      </c>
      <c r="G212" s="202"/>
      <c r="H212" s="201">
        <f>F212+(F212*G212/100)</f>
        <v>0</v>
      </c>
      <c r="I212" s="136"/>
      <c r="J212" s="136"/>
    </row>
    <row r="213" spans="1:10" ht="28.5" customHeight="1">
      <c r="A213" s="58">
        <v>17</v>
      </c>
      <c r="B213" s="42" t="s">
        <v>209</v>
      </c>
      <c r="C213" s="58" t="s">
        <v>44</v>
      </c>
      <c r="D213" s="38">
        <v>10</v>
      </c>
      <c r="E213" s="201"/>
      <c r="F213" s="201">
        <f>D213*E213</f>
        <v>0</v>
      </c>
      <c r="G213" s="202"/>
      <c r="H213" s="201">
        <f>F213+(F213*G213/100)</f>
        <v>0</v>
      </c>
      <c r="I213" s="136"/>
      <c r="J213" s="136"/>
    </row>
    <row r="214" spans="1:10" ht="28.5" customHeight="1">
      <c r="A214" s="89" t="s">
        <v>210</v>
      </c>
      <c r="B214" s="89"/>
      <c r="C214" s="89"/>
      <c r="D214" s="89"/>
      <c r="E214" s="89"/>
      <c r="F214" s="68">
        <f>SUM(F197:F213)</f>
        <v>0</v>
      </c>
      <c r="G214" s="137"/>
      <c r="H214" s="68">
        <f>SUM(H197:H213)</f>
        <v>0</v>
      </c>
      <c r="I214" s="176"/>
      <c r="J214" s="138"/>
    </row>
    <row r="215" spans="1:10" ht="28.5" customHeight="1">
      <c r="A215" s="206"/>
      <c r="B215" s="207"/>
      <c r="C215" s="206"/>
      <c r="D215" s="208"/>
      <c r="E215" s="209"/>
      <c r="F215" s="209"/>
      <c r="G215" s="210"/>
      <c r="H215" s="209"/>
      <c r="I215" s="138"/>
      <c r="J215" s="138"/>
    </row>
    <row r="216" spans="1:10" ht="28.5" customHeight="1">
      <c r="A216" s="120" t="s">
        <v>211</v>
      </c>
      <c r="B216" s="120"/>
      <c r="C216" s="120"/>
      <c r="D216" s="120"/>
      <c r="E216" s="120"/>
      <c r="F216" s="120"/>
      <c r="G216" s="120"/>
      <c r="H216" s="120"/>
      <c r="I216" s="120"/>
      <c r="J216" s="120"/>
    </row>
    <row r="217" spans="1:10" ht="42" customHeight="1">
      <c r="A217" s="19" t="s">
        <v>2</v>
      </c>
      <c r="B217" s="19" t="s">
        <v>3</v>
      </c>
      <c r="C217" s="19" t="s">
        <v>4</v>
      </c>
      <c r="D217" s="19" t="s">
        <v>5</v>
      </c>
      <c r="E217" s="18" t="s">
        <v>6</v>
      </c>
      <c r="F217" s="18" t="s">
        <v>7</v>
      </c>
      <c r="G217" s="131" t="s">
        <v>8</v>
      </c>
      <c r="H217" s="18" t="s">
        <v>9</v>
      </c>
      <c r="I217" s="18" t="s">
        <v>10</v>
      </c>
      <c r="J217" s="19" t="s">
        <v>107</v>
      </c>
    </row>
    <row r="218" spans="1:10" ht="59.25" customHeight="1">
      <c r="A218" s="58">
        <v>1</v>
      </c>
      <c r="B218" s="200" t="s">
        <v>212</v>
      </c>
      <c r="C218" s="121" t="s">
        <v>44</v>
      </c>
      <c r="D218" s="38">
        <v>5</v>
      </c>
      <c r="E218" s="201"/>
      <c r="F218" s="201">
        <f>D218*E218</f>
        <v>0</v>
      </c>
      <c r="G218" s="202"/>
      <c r="H218" s="201">
        <f>F218+(F218*G218/100)</f>
        <v>0</v>
      </c>
      <c r="I218" s="203"/>
      <c r="J218" s="136"/>
    </row>
    <row r="219" spans="1:10" ht="12.75">
      <c r="A219" s="58">
        <v>2</v>
      </c>
      <c r="B219" s="200" t="s">
        <v>213</v>
      </c>
      <c r="C219" s="121" t="s">
        <v>44</v>
      </c>
      <c r="D219" s="38">
        <v>8</v>
      </c>
      <c r="E219" s="201"/>
      <c r="F219" s="201">
        <f>D219*E219</f>
        <v>0</v>
      </c>
      <c r="G219" s="211"/>
      <c r="H219" s="201">
        <f>F219+(F219*G219/100)</f>
        <v>0</v>
      </c>
      <c r="I219" s="136"/>
      <c r="J219" s="136"/>
    </row>
    <row r="220" spans="1:10" ht="28.5" customHeight="1">
      <c r="A220" s="140" t="s">
        <v>214</v>
      </c>
      <c r="B220" s="140"/>
      <c r="C220" s="140"/>
      <c r="D220" s="140"/>
      <c r="E220" s="140"/>
      <c r="F220" s="141">
        <f>SUM(F218:F219)</f>
        <v>0</v>
      </c>
      <c r="G220" s="212"/>
      <c r="H220" s="213">
        <f>SUM(H218:H219)</f>
        <v>0</v>
      </c>
      <c r="I220" s="214"/>
      <c r="J220" s="215"/>
    </row>
    <row r="221" spans="1:9" ht="28.5" customHeight="1">
      <c r="A221" s="172"/>
      <c r="B221" s="173"/>
      <c r="C221" s="172"/>
      <c r="D221" s="172"/>
      <c r="E221" s="174"/>
      <c r="F221" s="174"/>
      <c r="G221" s="175"/>
      <c r="H221" s="174"/>
      <c r="I221" s="176"/>
    </row>
    <row r="222" spans="1:10" ht="28.5" customHeight="1">
      <c r="A222" s="120" t="s">
        <v>215</v>
      </c>
      <c r="B222" s="120"/>
      <c r="C222" s="120"/>
      <c r="D222" s="120"/>
      <c r="E222" s="120"/>
      <c r="F222" s="120"/>
      <c r="G222" s="120"/>
      <c r="H222" s="120"/>
      <c r="I222" s="120"/>
      <c r="J222" s="120"/>
    </row>
    <row r="223" spans="1:10" ht="42" customHeight="1">
      <c r="A223" s="19" t="s">
        <v>2</v>
      </c>
      <c r="B223" s="19" t="s">
        <v>3</v>
      </c>
      <c r="C223" s="19" t="s">
        <v>4</v>
      </c>
      <c r="D223" s="19" t="s">
        <v>5</v>
      </c>
      <c r="E223" s="18" t="s">
        <v>6</v>
      </c>
      <c r="F223" s="18" t="s">
        <v>7</v>
      </c>
      <c r="G223" s="131" t="s">
        <v>8</v>
      </c>
      <c r="H223" s="18" t="s">
        <v>9</v>
      </c>
      <c r="I223" s="18" t="s">
        <v>10</v>
      </c>
      <c r="J223" s="19" t="s">
        <v>107</v>
      </c>
    </row>
    <row r="224" spans="1:10" ht="27.75" customHeight="1">
      <c r="A224" s="58">
        <v>1</v>
      </c>
      <c r="B224" s="177" t="s">
        <v>216</v>
      </c>
      <c r="C224" s="58" t="s">
        <v>15</v>
      </c>
      <c r="D224" s="58">
        <v>5</v>
      </c>
      <c r="E224" s="216"/>
      <c r="F224" s="216">
        <f>D224*E224</f>
        <v>0</v>
      </c>
      <c r="G224" s="217"/>
      <c r="H224" s="216">
        <f>F224+(F224*G224/100)</f>
        <v>0</v>
      </c>
      <c r="I224" s="181"/>
      <c r="J224" s="182"/>
    </row>
    <row r="225" spans="1:10" ht="34.5" customHeight="1">
      <c r="A225" s="58">
        <v>2</v>
      </c>
      <c r="B225" s="177" t="s">
        <v>217</v>
      </c>
      <c r="C225" s="58" t="s">
        <v>44</v>
      </c>
      <c r="D225" s="58">
        <v>50</v>
      </c>
      <c r="E225" s="216"/>
      <c r="F225" s="216">
        <f>D225*E225</f>
        <v>0</v>
      </c>
      <c r="G225" s="217"/>
      <c r="H225" s="216">
        <f>F225+(F225*G225/100)</f>
        <v>0</v>
      </c>
      <c r="I225" s="181"/>
      <c r="J225" s="182"/>
    </row>
    <row r="226" spans="1:10" ht="33.75" customHeight="1">
      <c r="A226" s="58">
        <v>3</v>
      </c>
      <c r="B226" s="177" t="s">
        <v>218</v>
      </c>
      <c r="C226" s="58" t="s">
        <v>44</v>
      </c>
      <c r="D226" s="58">
        <v>50</v>
      </c>
      <c r="E226" s="216"/>
      <c r="F226" s="216">
        <f>D226*E226</f>
        <v>0</v>
      </c>
      <c r="G226" s="217"/>
      <c r="H226" s="216">
        <f>F226+(F226*G226/100)</f>
        <v>0</v>
      </c>
      <c r="I226" s="181"/>
      <c r="J226" s="182"/>
    </row>
    <row r="227" spans="1:10" ht="34.5" customHeight="1">
      <c r="A227" s="58">
        <v>4</v>
      </c>
      <c r="B227" s="177" t="s">
        <v>219</v>
      </c>
      <c r="C227" s="121" t="s">
        <v>44</v>
      </c>
      <c r="D227" s="58">
        <v>50</v>
      </c>
      <c r="E227" s="216"/>
      <c r="F227" s="216">
        <f>D227*E227</f>
        <v>0</v>
      </c>
      <c r="G227" s="217"/>
      <c r="H227" s="216">
        <f>F227+(F227*G227/100)</f>
        <v>0</v>
      </c>
      <c r="I227" s="181"/>
      <c r="J227" s="182"/>
    </row>
    <row r="228" spans="1:10" ht="71.25" customHeight="1">
      <c r="A228" s="58">
        <v>5</v>
      </c>
      <c r="B228" s="49" t="s">
        <v>220</v>
      </c>
      <c r="C228" s="121" t="s">
        <v>44</v>
      </c>
      <c r="D228" s="38">
        <v>50</v>
      </c>
      <c r="E228" s="201"/>
      <c r="F228" s="216">
        <f>D228*E228</f>
        <v>0</v>
      </c>
      <c r="G228" s="211"/>
      <c r="H228" s="216">
        <f>F228+(F228*G228/100)</f>
        <v>0</v>
      </c>
      <c r="I228" s="136"/>
      <c r="J228" s="136"/>
    </row>
    <row r="229" spans="1:10" ht="27.75" customHeight="1">
      <c r="A229" s="140" t="s">
        <v>221</v>
      </c>
      <c r="B229" s="140"/>
      <c r="C229" s="140"/>
      <c r="D229" s="140"/>
      <c r="E229" s="140"/>
      <c r="F229" s="141">
        <f>SUM(F224:F228)</f>
        <v>0</v>
      </c>
      <c r="G229" s="142"/>
      <c r="H229" s="143">
        <f>SUM(H224:H228)</f>
        <v>0</v>
      </c>
      <c r="I229" s="144"/>
      <c r="J229" s="218"/>
    </row>
    <row r="230" spans="1:9" ht="27.75" customHeight="1">
      <c r="A230" s="71"/>
      <c r="B230" s="71"/>
      <c r="C230" s="71"/>
      <c r="D230" s="71"/>
      <c r="E230" s="71"/>
      <c r="F230" s="155"/>
      <c r="G230" s="156"/>
      <c r="H230" s="155"/>
      <c r="I230" s="6"/>
    </row>
    <row r="231" spans="1:10" ht="27.75" customHeight="1">
      <c r="A231" s="120" t="s">
        <v>222</v>
      </c>
      <c r="B231" s="120"/>
      <c r="C231" s="120"/>
      <c r="D231" s="120"/>
      <c r="E231" s="120"/>
      <c r="F231" s="120"/>
      <c r="G231" s="120"/>
      <c r="H231" s="120"/>
      <c r="I231" s="120"/>
      <c r="J231" s="120"/>
    </row>
    <row r="232" spans="1:10" ht="42" customHeight="1">
      <c r="A232" s="15" t="s">
        <v>2</v>
      </c>
      <c r="B232" s="15" t="s">
        <v>3</v>
      </c>
      <c r="C232" s="15" t="s">
        <v>4</v>
      </c>
      <c r="D232" s="15" t="s">
        <v>5</v>
      </c>
      <c r="E232" s="16" t="s">
        <v>6</v>
      </c>
      <c r="F232" s="16" t="s">
        <v>7</v>
      </c>
      <c r="G232" s="17" t="s">
        <v>8</v>
      </c>
      <c r="H232" s="16" t="s">
        <v>9</v>
      </c>
      <c r="I232" s="18" t="s">
        <v>10</v>
      </c>
      <c r="J232" s="19" t="s">
        <v>107</v>
      </c>
    </row>
    <row r="233" spans="1:10" ht="12.75">
      <c r="A233" s="24">
        <v>1</v>
      </c>
      <c r="B233" s="219" t="s">
        <v>223</v>
      </c>
      <c r="C233" s="121" t="s">
        <v>44</v>
      </c>
      <c r="D233" s="38">
        <v>30</v>
      </c>
      <c r="E233" s="32"/>
      <c r="F233" s="32">
        <f>D233*E233</f>
        <v>0</v>
      </c>
      <c r="G233" s="33"/>
      <c r="H233" s="32">
        <f>F233+(F233*G233/100)</f>
        <v>0</v>
      </c>
      <c r="I233" s="8"/>
      <c r="J233" s="80"/>
    </row>
    <row r="234" spans="1:10" ht="77.25" customHeight="1">
      <c r="A234" s="24">
        <v>2</v>
      </c>
      <c r="B234" s="219" t="s">
        <v>224</v>
      </c>
      <c r="C234" s="121" t="s">
        <v>44</v>
      </c>
      <c r="D234" s="38">
        <v>360</v>
      </c>
      <c r="E234" s="32"/>
      <c r="F234" s="32">
        <f>D234*E234</f>
        <v>0</v>
      </c>
      <c r="G234" s="33"/>
      <c r="H234" s="32">
        <f>F234+(F234*G234/100)</f>
        <v>0</v>
      </c>
      <c r="I234" s="8"/>
      <c r="J234" s="80"/>
    </row>
    <row r="235" spans="1:10" ht="12.75">
      <c r="A235" s="24">
        <v>3</v>
      </c>
      <c r="B235" s="219" t="s">
        <v>225</v>
      </c>
      <c r="C235" s="121" t="s">
        <v>44</v>
      </c>
      <c r="D235" s="38">
        <v>200</v>
      </c>
      <c r="E235" s="32"/>
      <c r="F235" s="32">
        <f>D235*E235</f>
        <v>0</v>
      </c>
      <c r="G235" s="33"/>
      <c r="H235" s="32">
        <f>F235+(F235*G235/100)</f>
        <v>0</v>
      </c>
      <c r="I235" s="8"/>
      <c r="J235" s="80"/>
    </row>
    <row r="236" spans="1:10" ht="12.75">
      <c r="A236" s="24">
        <v>4</v>
      </c>
      <c r="B236" s="220" t="s">
        <v>226</v>
      </c>
      <c r="C236" s="121" t="s">
        <v>44</v>
      </c>
      <c r="D236" s="38">
        <v>20</v>
      </c>
      <c r="E236" s="32"/>
      <c r="F236" s="32">
        <f>D236*E236</f>
        <v>0</v>
      </c>
      <c r="G236" s="33"/>
      <c r="H236" s="32">
        <f>F236+(F236*G236/100)</f>
        <v>0</v>
      </c>
      <c r="I236" s="8"/>
      <c r="J236" s="80"/>
    </row>
    <row r="237" spans="1:10" ht="12.75">
      <c r="A237" s="24">
        <v>5</v>
      </c>
      <c r="B237" s="150" t="s">
        <v>227</v>
      </c>
      <c r="C237" s="121" t="s">
        <v>44</v>
      </c>
      <c r="D237" s="59">
        <v>20</v>
      </c>
      <c r="E237" s="32"/>
      <c r="F237" s="32">
        <f>D237*E237</f>
        <v>0</v>
      </c>
      <c r="G237" s="33"/>
      <c r="H237" s="32">
        <f>F237+(F237*G237/100)</f>
        <v>0</v>
      </c>
      <c r="I237" s="8"/>
      <c r="J237" s="80"/>
    </row>
    <row r="238" spans="1:10" ht="58.5" customHeight="1">
      <c r="A238" s="24">
        <v>6</v>
      </c>
      <c r="B238" s="150" t="s">
        <v>228</v>
      </c>
      <c r="C238" s="121" t="s">
        <v>44</v>
      </c>
      <c r="D238" s="59">
        <v>1600</v>
      </c>
      <c r="E238" s="32"/>
      <c r="F238" s="32">
        <f>D238*E238</f>
        <v>0</v>
      </c>
      <c r="G238" s="33"/>
      <c r="H238" s="32">
        <f>F238+(F238*G238/100)</f>
        <v>0</v>
      </c>
      <c r="I238" s="8"/>
      <c r="J238" s="80"/>
    </row>
    <row r="239" spans="1:10" ht="12.75">
      <c r="A239" s="24">
        <v>7</v>
      </c>
      <c r="B239" s="150" t="s">
        <v>229</v>
      </c>
      <c r="C239" s="121" t="s">
        <v>44</v>
      </c>
      <c r="D239" s="59">
        <v>200</v>
      </c>
      <c r="E239" s="32"/>
      <c r="F239" s="32">
        <f>D239*E239</f>
        <v>0</v>
      </c>
      <c r="G239" s="33"/>
      <c r="H239" s="32">
        <f>F239+(F239*G239/100)</f>
        <v>0</v>
      </c>
      <c r="I239" s="8"/>
      <c r="J239" s="80"/>
    </row>
    <row r="240" spans="1:10" ht="63" customHeight="1">
      <c r="A240" s="24">
        <v>8</v>
      </c>
      <c r="B240" s="150" t="s">
        <v>230</v>
      </c>
      <c r="C240" s="121" t="s">
        <v>44</v>
      </c>
      <c r="D240" s="59">
        <v>1000</v>
      </c>
      <c r="E240" s="32"/>
      <c r="F240" s="32">
        <f>D240*E240</f>
        <v>0</v>
      </c>
      <c r="G240" s="33"/>
      <c r="H240" s="32">
        <f>F240+(F240*G240/100)</f>
        <v>0</v>
      </c>
      <c r="I240" s="8"/>
      <c r="J240" s="80"/>
    </row>
    <row r="241" spans="1:10" ht="12.75">
      <c r="A241" s="24">
        <v>9</v>
      </c>
      <c r="B241" s="150" t="s">
        <v>231</v>
      </c>
      <c r="C241" s="58" t="s">
        <v>46</v>
      </c>
      <c r="D241" s="38">
        <v>10</v>
      </c>
      <c r="E241" s="32"/>
      <c r="F241" s="32">
        <f>D241*E241</f>
        <v>0</v>
      </c>
      <c r="G241" s="33"/>
      <c r="H241" s="32">
        <f>F241+(F241*G241/100)</f>
        <v>0</v>
      </c>
      <c r="I241" s="8"/>
      <c r="J241" s="80"/>
    </row>
    <row r="242" spans="1:10" ht="12.75">
      <c r="A242" s="24">
        <v>10</v>
      </c>
      <c r="B242" s="150" t="s">
        <v>232</v>
      </c>
      <c r="C242" s="121" t="s">
        <v>44</v>
      </c>
      <c r="D242" s="59">
        <v>10</v>
      </c>
      <c r="E242" s="32"/>
      <c r="F242" s="32">
        <f>D242*E242</f>
        <v>0</v>
      </c>
      <c r="G242" s="33"/>
      <c r="H242" s="32">
        <f>F242+(F242*G242/100)</f>
        <v>0</v>
      </c>
      <c r="I242" s="8"/>
      <c r="J242" s="80"/>
    </row>
    <row r="243" spans="1:10" ht="12.75">
      <c r="A243" s="24">
        <v>11</v>
      </c>
      <c r="B243" s="150" t="s">
        <v>233</v>
      </c>
      <c r="C243" s="121" t="s">
        <v>44</v>
      </c>
      <c r="D243" s="59">
        <v>20</v>
      </c>
      <c r="E243" s="32"/>
      <c r="F243" s="32">
        <f>D243*E243</f>
        <v>0</v>
      </c>
      <c r="G243" s="33"/>
      <c r="H243" s="32">
        <f>F243+(F243*G243/100)</f>
        <v>0</v>
      </c>
      <c r="I243" s="8"/>
      <c r="J243" s="80"/>
    </row>
    <row r="244" spans="1:9" ht="28.5" customHeight="1">
      <c r="A244" s="67" t="s">
        <v>234</v>
      </c>
      <c r="B244" s="67"/>
      <c r="C244" s="67"/>
      <c r="D244" s="67"/>
      <c r="E244" s="67"/>
      <c r="F244" s="68">
        <f>SUM(F233:F243)</f>
        <v>0</v>
      </c>
      <c r="G244" s="69"/>
      <c r="H244" s="68">
        <f>SUM(H233:H243)</f>
        <v>0</v>
      </c>
      <c r="I244" s="176"/>
    </row>
    <row r="245" spans="1:9" ht="28.5" customHeight="1">
      <c r="A245" s="172"/>
      <c r="B245" s="173"/>
      <c r="C245" s="172"/>
      <c r="D245" s="172"/>
      <c r="E245" s="174"/>
      <c r="F245" s="174"/>
      <c r="G245" s="175"/>
      <c r="H245" s="174"/>
      <c r="I245" s="176"/>
    </row>
    <row r="246" spans="1:10" ht="28.5" customHeight="1">
      <c r="A246" s="120" t="s">
        <v>235</v>
      </c>
      <c r="B246" s="120"/>
      <c r="C246" s="120"/>
      <c r="D246" s="120"/>
      <c r="E246" s="120"/>
      <c r="F246" s="120"/>
      <c r="G246" s="120"/>
      <c r="H246" s="120"/>
      <c r="I246" s="120"/>
      <c r="J246" s="120"/>
    </row>
    <row r="247" spans="1:10" ht="42" customHeight="1">
      <c r="A247" s="19" t="s">
        <v>2</v>
      </c>
      <c r="B247" s="19" t="s">
        <v>3</v>
      </c>
      <c r="C247" s="19" t="s">
        <v>4</v>
      </c>
      <c r="D247" s="19" t="s">
        <v>5</v>
      </c>
      <c r="E247" s="18" t="s">
        <v>6</v>
      </c>
      <c r="F247" s="18" t="s">
        <v>7</v>
      </c>
      <c r="G247" s="131" t="s">
        <v>8</v>
      </c>
      <c r="H247" s="18" t="s">
        <v>9</v>
      </c>
      <c r="I247" s="18" t="s">
        <v>10</v>
      </c>
      <c r="J247" s="19" t="s">
        <v>107</v>
      </c>
    </row>
    <row r="248" spans="1:10" ht="70.5" customHeight="1">
      <c r="A248" s="78">
        <v>1</v>
      </c>
      <c r="B248" s="51" t="s">
        <v>236</v>
      </c>
      <c r="C248" s="52" t="s">
        <v>237</v>
      </c>
      <c r="D248" s="52">
        <v>25</v>
      </c>
      <c r="E248" s="147"/>
      <c r="F248" s="147">
        <f>D248*E248</f>
        <v>0</v>
      </c>
      <c r="G248" s="61"/>
      <c r="H248" s="147">
        <f>F248+(F248*G248/100)</f>
        <v>0</v>
      </c>
      <c r="I248" s="221"/>
      <c r="J248" s="52"/>
    </row>
    <row r="249" spans="1:10" ht="28.5" customHeight="1">
      <c r="A249" s="140" t="s">
        <v>238</v>
      </c>
      <c r="B249" s="140"/>
      <c r="C249" s="140"/>
      <c r="D249" s="140"/>
      <c r="E249" s="140"/>
      <c r="F249" s="141">
        <f>SUM(F248:F248)</f>
        <v>0</v>
      </c>
      <c r="G249" s="142"/>
      <c r="H249" s="143">
        <f>SUM(H248:H248)</f>
        <v>0</v>
      </c>
      <c r="I249" s="148"/>
      <c r="J249" s="222"/>
    </row>
    <row r="250" spans="1:10" ht="28.5" customHeight="1">
      <c r="A250"/>
      <c r="B250" s="223"/>
      <c r="C250"/>
      <c r="D250"/>
      <c r="E250"/>
      <c r="F250"/>
      <c r="G250"/>
      <c r="H250"/>
      <c r="I250"/>
      <c r="J250"/>
    </row>
    <row r="251" spans="1:10" ht="28.5" customHeight="1">
      <c r="A251" s="120" t="s">
        <v>239</v>
      </c>
      <c r="B251" s="120"/>
      <c r="C251" s="120"/>
      <c r="D251" s="120"/>
      <c r="E251" s="120"/>
      <c r="F251" s="120"/>
      <c r="G251" s="120"/>
      <c r="H251" s="120"/>
      <c r="I251" s="120"/>
      <c r="J251" s="120"/>
    </row>
    <row r="252" spans="1:10" ht="42" customHeight="1">
      <c r="A252" s="19" t="s">
        <v>2</v>
      </c>
      <c r="B252" s="19" t="s">
        <v>3</v>
      </c>
      <c r="C252" s="19" t="s">
        <v>4</v>
      </c>
      <c r="D252" s="19" t="s">
        <v>5</v>
      </c>
      <c r="E252" s="18" t="s">
        <v>6</v>
      </c>
      <c r="F252" s="18" t="s">
        <v>7</v>
      </c>
      <c r="G252" s="131" t="s">
        <v>8</v>
      </c>
      <c r="H252" s="18" t="s">
        <v>9</v>
      </c>
      <c r="I252" s="18" t="s">
        <v>10</v>
      </c>
      <c r="J252" s="19" t="s">
        <v>107</v>
      </c>
    </row>
    <row r="253" spans="1:10" ht="12.75">
      <c r="A253" s="78">
        <v>1</v>
      </c>
      <c r="B253" s="150" t="s">
        <v>240</v>
      </c>
      <c r="C253" s="121" t="s">
        <v>20</v>
      </c>
      <c r="D253" s="59">
        <v>3</v>
      </c>
      <c r="E253" s="224"/>
      <c r="F253" s="147">
        <f>D253*E253</f>
        <v>0</v>
      </c>
      <c r="G253" s="84"/>
      <c r="H253" s="147">
        <f>F253+(F253*G253/100)</f>
        <v>0</v>
      </c>
      <c r="I253" s="222"/>
      <c r="J253" s="55"/>
    </row>
    <row r="254" spans="1:10" ht="27.75" customHeight="1">
      <c r="A254" s="78">
        <v>2</v>
      </c>
      <c r="B254" s="150" t="s">
        <v>241</v>
      </c>
      <c r="C254" s="121" t="s">
        <v>44</v>
      </c>
      <c r="D254" s="59">
        <v>20</v>
      </c>
      <c r="E254" s="224"/>
      <c r="F254" s="147">
        <f>D254*E254</f>
        <v>0</v>
      </c>
      <c r="G254" s="84"/>
      <c r="H254" s="147">
        <f>F254+(F254*G254/100)</f>
        <v>0</v>
      </c>
      <c r="I254" s="222"/>
      <c r="J254" s="55"/>
    </row>
    <row r="255" spans="1:10" ht="12.75">
      <c r="A255" s="78">
        <v>3</v>
      </c>
      <c r="B255" s="150" t="s">
        <v>242</v>
      </c>
      <c r="C255" s="121" t="s">
        <v>44</v>
      </c>
      <c r="D255" s="59">
        <v>250</v>
      </c>
      <c r="E255" s="147"/>
      <c r="F255" s="147">
        <f>D255*E255</f>
        <v>0</v>
      </c>
      <c r="G255" s="84"/>
      <c r="H255" s="147">
        <f>F255+(F255*G255/100)</f>
        <v>0</v>
      </c>
      <c r="I255" s="222"/>
      <c r="J255" s="55"/>
    </row>
    <row r="256" spans="1:10" ht="33" customHeight="1">
      <c r="A256" s="78">
        <v>4</v>
      </c>
      <c r="B256" s="150" t="s">
        <v>243</v>
      </c>
      <c r="C256" s="58" t="s">
        <v>20</v>
      </c>
      <c r="D256" s="38">
        <v>10</v>
      </c>
      <c r="E256" s="147"/>
      <c r="F256" s="147">
        <f>D256*E256</f>
        <v>0</v>
      </c>
      <c r="G256" s="84"/>
      <c r="H256" s="147">
        <f>F256+(F256*G256/100)</f>
        <v>0</v>
      </c>
      <c r="I256" s="222"/>
      <c r="J256" s="55"/>
    </row>
    <row r="257" spans="1:10" ht="12.75">
      <c r="A257" s="24">
        <v>5</v>
      </c>
      <c r="B257" s="150" t="s">
        <v>244</v>
      </c>
      <c r="C257" s="58" t="s">
        <v>44</v>
      </c>
      <c r="D257" s="38">
        <v>300</v>
      </c>
      <c r="E257" s="32"/>
      <c r="F257" s="147">
        <f>D257*E257</f>
        <v>0</v>
      </c>
      <c r="G257" s="135"/>
      <c r="H257" s="147">
        <f>F257+(F257*G257/100)</f>
        <v>0</v>
      </c>
      <c r="I257" s="225"/>
      <c r="J257" s="80"/>
    </row>
    <row r="258" spans="1:10" ht="27.75" customHeight="1">
      <c r="A258" s="24">
        <v>6</v>
      </c>
      <c r="B258" s="150" t="s">
        <v>245</v>
      </c>
      <c r="C258" s="58" t="s">
        <v>44</v>
      </c>
      <c r="D258" s="38">
        <v>50</v>
      </c>
      <c r="E258" s="32"/>
      <c r="F258" s="147">
        <f>D258*E258</f>
        <v>0</v>
      </c>
      <c r="G258" s="135"/>
      <c r="H258" s="147">
        <f>F258+(F258*G258/100)</f>
        <v>0</v>
      </c>
      <c r="I258" s="225"/>
      <c r="J258" s="80"/>
    </row>
    <row r="259" spans="1:10" ht="27.75" customHeight="1">
      <c r="A259" s="24">
        <v>7</v>
      </c>
      <c r="B259" s="150" t="s">
        <v>246</v>
      </c>
      <c r="C259" s="58" t="s">
        <v>44</v>
      </c>
      <c r="D259" s="38">
        <v>50</v>
      </c>
      <c r="E259" s="32"/>
      <c r="F259" s="147">
        <f>D259*E259</f>
        <v>0</v>
      </c>
      <c r="G259" s="135"/>
      <c r="H259" s="147">
        <f>F259+(F259*G259/100)</f>
        <v>0</v>
      </c>
      <c r="I259" s="225"/>
      <c r="J259" s="80"/>
    </row>
    <row r="260" spans="1:10" ht="12.75">
      <c r="A260" s="24">
        <v>8</v>
      </c>
      <c r="B260" s="150" t="s">
        <v>247</v>
      </c>
      <c r="C260" s="58" t="s">
        <v>15</v>
      </c>
      <c r="D260" s="38">
        <v>2</v>
      </c>
      <c r="E260" s="32"/>
      <c r="F260" s="147">
        <f>D260*E260</f>
        <v>0</v>
      </c>
      <c r="G260" s="135"/>
      <c r="H260" s="147">
        <f>F260+(F260*G260/100)</f>
        <v>0</v>
      </c>
      <c r="I260" s="225"/>
      <c r="J260" s="80"/>
    </row>
    <row r="261" spans="1:10" ht="12.75">
      <c r="A261" s="58">
        <v>9</v>
      </c>
      <c r="B261" s="226" t="s">
        <v>248</v>
      </c>
      <c r="C261" s="58" t="s">
        <v>44</v>
      </c>
      <c r="D261" s="58">
        <v>600</v>
      </c>
      <c r="E261" s="216"/>
      <c r="F261" s="147">
        <f>D261*E261</f>
        <v>0</v>
      </c>
      <c r="G261" s="217"/>
      <c r="H261" s="147">
        <f>F261+(F261*G261/100)</f>
        <v>0</v>
      </c>
      <c r="I261" s="227"/>
      <c r="J261" s="182"/>
    </row>
    <row r="262" spans="1:10" ht="30.75" customHeight="1">
      <c r="A262" s="58">
        <v>10</v>
      </c>
      <c r="B262" s="226" t="s">
        <v>249</v>
      </c>
      <c r="C262" s="58" t="s">
        <v>44</v>
      </c>
      <c r="D262" s="58">
        <v>300</v>
      </c>
      <c r="E262" s="216"/>
      <c r="F262" s="147">
        <f>D262*E262</f>
        <v>0</v>
      </c>
      <c r="G262" s="217"/>
      <c r="H262" s="147">
        <f>F262+(F262*G262/100)</f>
        <v>0</v>
      </c>
      <c r="I262" s="227"/>
      <c r="J262" s="182"/>
    </row>
    <row r="263" spans="1:10" ht="12.75">
      <c r="A263" s="58">
        <v>11</v>
      </c>
      <c r="B263" s="150" t="s">
        <v>250</v>
      </c>
      <c r="C263" s="121" t="s">
        <v>44</v>
      </c>
      <c r="D263" s="38">
        <v>216</v>
      </c>
      <c r="E263" s="201"/>
      <c r="F263" s="147">
        <f>D263*E263</f>
        <v>0</v>
      </c>
      <c r="G263" s="211"/>
      <c r="H263" s="147">
        <f>F263+(F263*G263/100)</f>
        <v>0</v>
      </c>
      <c r="I263" s="136"/>
      <c r="J263" s="136"/>
    </row>
    <row r="264" spans="1:10" ht="27" customHeight="1">
      <c r="A264" s="78">
        <v>12</v>
      </c>
      <c r="B264" s="150" t="s">
        <v>251</v>
      </c>
      <c r="C264" s="121" t="s">
        <v>44</v>
      </c>
      <c r="D264" s="38">
        <v>100</v>
      </c>
      <c r="E264" s="147"/>
      <c r="F264" s="147">
        <f>D264*E264</f>
        <v>0</v>
      </c>
      <c r="G264" s="84"/>
      <c r="H264" s="147">
        <f>F264+(F264*G264/100)</f>
        <v>0</v>
      </c>
      <c r="I264" s="222"/>
      <c r="J264" s="55"/>
    </row>
    <row r="265" spans="1:10" ht="27" customHeight="1">
      <c r="A265" s="140" t="s">
        <v>252</v>
      </c>
      <c r="B265" s="140"/>
      <c r="C265" s="140"/>
      <c r="D265" s="140"/>
      <c r="E265" s="140"/>
      <c r="F265" s="141">
        <f>SUM(F253:F264)</f>
        <v>0</v>
      </c>
      <c r="G265" s="142"/>
      <c r="H265" s="143">
        <f>SUM(H253:H264)</f>
        <v>0</v>
      </c>
      <c r="I265" s="144"/>
      <c r="J265" s="218"/>
    </row>
    <row r="266" spans="1:10" ht="27" customHeight="1">
      <c r="A266"/>
      <c r="B266"/>
      <c r="C266"/>
      <c r="D266"/>
      <c r="E266"/>
      <c r="F266"/>
      <c r="G266"/>
      <c r="H266"/>
      <c r="I266"/>
      <c r="J266"/>
    </row>
    <row r="267" spans="1:10" ht="27" customHeight="1">
      <c r="A267" s="120" t="s">
        <v>253</v>
      </c>
      <c r="B267" s="120"/>
      <c r="C267" s="120"/>
      <c r="D267" s="120"/>
      <c r="E267" s="120"/>
      <c r="F267" s="120"/>
      <c r="G267" s="120"/>
      <c r="H267" s="120"/>
      <c r="I267" s="120"/>
      <c r="J267" s="120"/>
    </row>
    <row r="268" spans="1:10" ht="42.75" customHeight="1">
      <c r="A268" s="19" t="s">
        <v>2</v>
      </c>
      <c r="B268" s="19" t="s">
        <v>3</v>
      </c>
      <c r="C268" s="19" t="s">
        <v>4</v>
      </c>
      <c r="D268" s="19" t="s">
        <v>5</v>
      </c>
      <c r="E268" s="18" t="s">
        <v>6</v>
      </c>
      <c r="F268" s="18" t="s">
        <v>7</v>
      </c>
      <c r="G268" s="131" t="s">
        <v>8</v>
      </c>
      <c r="H268" s="18" t="s">
        <v>9</v>
      </c>
      <c r="I268" s="18" t="s">
        <v>10</v>
      </c>
      <c r="J268" s="19" t="s">
        <v>107</v>
      </c>
    </row>
    <row r="269" spans="1:10" ht="67.5" customHeight="1">
      <c r="A269" s="58">
        <v>1</v>
      </c>
      <c r="B269" s="150" t="s">
        <v>254</v>
      </c>
      <c r="C269" s="121" t="s">
        <v>44</v>
      </c>
      <c r="D269" s="59">
        <v>100</v>
      </c>
      <c r="E269" s="201"/>
      <c r="F269" s="201">
        <f>D269*E269</f>
        <v>0</v>
      </c>
      <c r="G269" s="135"/>
      <c r="H269" s="201">
        <f>F269+(F269*G269/100)</f>
        <v>0</v>
      </c>
      <c r="I269" s="203"/>
      <c r="J269" s="136"/>
    </row>
    <row r="270" spans="1:10" ht="128.25" customHeight="1">
      <c r="A270" s="58">
        <v>2</v>
      </c>
      <c r="B270" s="228" t="s">
        <v>255</v>
      </c>
      <c r="C270" s="121" t="s">
        <v>44</v>
      </c>
      <c r="D270" s="59">
        <v>10</v>
      </c>
      <c r="E270" s="60"/>
      <c r="F270" s="201">
        <f>D270*E270</f>
        <v>0</v>
      </c>
      <c r="G270" s="84"/>
      <c r="H270" s="201">
        <f>F270+(F270*G270/100)</f>
        <v>0</v>
      </c>
      <c r="I270" s="8"/>
      <c r="J270" s="80"/>
    </row>
    <row r="271" spans="1:10" ht="28.5" customHeight="1">
      <c r="A271" s="140" t="s">
        <v>256</v>
      </c>
      <c r="B271" s="140"/>
      <c r="C271" s="140"/>
      <c r="D271" s="140"/>
      <c r="E271" s="140"/>
      <c r="F271" s="229">
        <f>SUM(F269:F270)</f>
        <v>0</v>
      </c>
      <c r="G271" s="142"/>
      <c r="H271" s="230">
        <f>SUM(H269:H270)</f>
        <v>0</v>
      </c>
      <c r="I271" s="144"/>
      <c r="J271" s="218"/>
    </row>
    <row r="272" spans="1:9" ht="28.5" customHeight="1">
      <c r="A272" s="172"/>
      <c r="B272" s="173"/>
      <c r="C272" s="172"/>
      <c r="D272" s="172"/>
      <c r="E272" s="174"/>
      <c r="F272" s="174"/>
      <c r="G272" s="175"/>
      <c r="H272" s="174"/>
      <c r="I272" s="176"/>
    </row>
    <row r="273" spans="1:10" ht="28.5" customHeight="1">
      <c r="A273" s="120" t="s">
        <v>257</v>
      </c>
      <c r="B273" s="120"/>
      <c r="C273" s="120"/>
      <c r="D273" s="120"/>
      <c r="E273" s="120"/>
      <c r="F273" s="120"/>
      <c r="G273" s="120"/>
      <c r="H273" s="120"/>
      <c r="I273" s="120"/>
      <c r="J273" s="120"/>
    </row>
    <row r="274" spans="1:10" ht="42" customHeight="1">
      <c r="A274" s="19" t="s">
        <v>2</v>
      </c>
      <c r="B274" s="19" t="s">
        <v>3</v>
      </c>
      <c r="C274" s="19" t="s">
        <v>4</v>
      </c>
      <c r="D274" s="19" t="s">
        <v>5</v>
      </c>
      <c r="E274" s="18" t="s">
        <v>6</v>
      </c>
      <c r="F274" s="18" t="s">
        <v>7</v>
      </c>
      <c r="G274" s="131" t="s">
        <v>8</v>
      </c>
      <c r="H274" s="18" t="s">
        <v>9</v>
      </c>
      <c r="I274" s="18" t="s">
        <v>10</v>
      </c>
      <c r="J274" s="19" t="s">
        <v>107</v>
      </c>
    </row>
    <row r="275" spans="1:10" ht="28.5" customHeight="1">
      <c r="A275" s="78">
        <v>1</v>
      </c>
      <c r="B275" s="51" t="s">
        <v>258</v>
      </c>
      <c r="C275" s="121" t="s">
        <v>44</v>
      </c>
      <c r="D275" s="52">
        <v>4</v>
      </c>
      <c r="E275" s="147"/>
      <c r="F275" s="147">
        <f>D275*E275</f>
        <v>0</v>
      </c>
      <c r="G275" s="61"/>
      <c r="H275" s="147">
        <f>F275+(F275*G275/100)</f>
        <v>0</v>
      </c>
      <c r="I275" s="221"/>
      <c r="J275" s="52"/>
    </row>
    <row r="276" spans="1:10" ht="56.25" customHeight="1">
      <c r="A276" s="78">
        <v>2</v>
      </c>
      <c r="B276" s="48" t="s">
        <v>259</v>
      </c>
      <c r="C276" s="121" t="s">
        <v>44</v>
      </c>
      <c r="D276" s="121">
        <v>10</v>
      </c>
      <c r="E276" s="147"/>
      <c r="F276" s="147">
        <f>D276*E276</f>
        <v>0</v>
      </c>
      <c r="G276" s="61"/>
      <c r="H276" s="147">
        <f>F276+(F276*G276/100)</f>
        <v>0</v>
      </c>
      <c r="I276" s="221"/>
      <c r="J276" s="52"/>
    </row>
    <row r="277" spans="1:10" ht="56.25" customHeight="1">
      <c r="A277" s="78">
        <v>3</v>
      </c>
      <c r="B277" s="48" t="s">
        <v>260</v>
      </c>
      <c r="C277" s="121" t="s">
        <v>44</v>
      </c>
      <c r="D277" s="121">
        <v>10</v>
      </c>
      <c r="E277" s="147"/>
      <c r="F277" s="147">
        <f>D277*E277</f>
        <v>0</v>
      </c>
      <c r="G277" s="61"/>
      <c r="H277" s="147">
        <f>F277+(F277*G277/100)</f>
        <v>0</v>
      </c>
      <c r="I277" s="221"/>
      <c r="J277" s="52"/>
    </row>
    <row r="278" spans="1:10" ht="28.5" customHeight="1">
      <c r="A278" s="140" t="s">
        <v>261</v>
      </c>
      <c r="B278" s="140"/>
      <c r="C278" s="140"/>
      <c r="D278" s="140"/>
      <c r="E278" s="140"/>
      <c r="F278" s="229">
        <f>SUM(F275:F277)</f>
        <v>0</v>
      </c>
      <c r="G278" s="142"/>
      <c r="H278" s="230">
        <f>SUM(H275:H277)</f>
        <v>0</v>
      </c>
      <c r="I278" s="144"/>
      <c r="J278" s="218"/>
    </row>
    <row r="279" spans="1:9" ht="28.5" customHeight="1">
      <c r="A279" s="172"/>
      <c r="B279" s="173"/>
      <c r="C279" s="172"/>
      <c r="D279" s="172"/>
      <c r="E279" s="174"/>
      <c r="F279" s="174"/>
      <c r="G279" s="175"/>
      <c r="H279" s="174"/>
      <c r="I279" s="176"/>
    </row>
    <row r="280" spans="1:10" ht="28.5" customHeight="1">
      <c r="A280" s="120" t="s">
        <v>262</v>
      </c>
      <c r="B280" s="120"/>
      <c r="C280" s="120"/>
      <c r="D280" s="120"/>
      <c r="E280" s="120"/>
      <c r="F280" s="120"/>
      <c r="G280" s="120"/>
      <c r="H280" s="120"/>
      <c r="I280" s="120"/>
      <c r="J280" s="120"/>
    </row>
    <row r="281" spans="1:10" ht="42.75" customHeight="1">
      <c r="A281" s="19" t="s">
        <v>2</v>
      </c>
      <c r="B281" s="19" t="s">
        <v>3</v>
      </c>
      <c r="C281" s="19" t="s">
        <v>4</v>
      </c>
      <c r="D281" s="19" t="s">
        <v>5</v>
      </c>
      <c r="E281" s="18" t="s">
        <v>6</v>
      </c>
      <c r="F281" s="18" t="s">
        <v>7</v>
      </c>
      <c r="G281" s="131" t="s">
        <v>8</v>
      </c>
      <c r="H281" s="18" t="s">
        <v>9</v>
      </c>
      <c r="I281" s="18" t="s">
        <v>10</v>
      </c>
      <c r="J281" s="19" t="s">
        <v>107</v>
      </c>
    </row>
    <row r="282" spans="1:10" ht="41.25" customHeight="1">
      <c r="A282" s="231">
        <v>1</v>
      </c>
      <c r="B282" s="150" t="s">
        <v>263</v>
      </c>
      <c r="C282" s="121" t="s">
        <v>44</v>
      </c>
      <c r="D282" s="231">
        <v>50</v>
      </c>
      <c r="E282" s="232"/>
      <c r="F282" s="232">
        <f>D282*E282</f>
        <v>0</v>
      </c>
      <c r="G282" s="135"/>
      <c r="H282" s="232">
        <f>F282+(F282*G282/100)</f>
        <v>0</v>
      </c>
      <c r="I282" s="165"/>
      <c r="J282" s="52"/>
    </row>
    <row r="283" spans="1:10" ht="41.25" customHeight="1">
      <c r="A283" s="231">
        <v>2</v>
      </c>
      <c r="B283" s="150" t="s">
        <v>264</v>
      </c>
      <c r="C283" s="121" t="s">
        <v>44</v>
      </c>
      <c r="D283" s="231">
        <v>20</v>
      </c>
      <c r="E283" s="232"/>
      <c r="F283" s="232">
        <f>D283*E283</f>
        <v>0</v>
      </c>
      <c r="G283" s="135"/>
      <c r="H283" s="232">
        <f>F283+(F283*G283/100)</f>
        <v>0</v>
      </c>
      <c r="I283" s="165"/>
      <c r="J283" s="52"/>
    </row>
    <row r="284" spans="1:10" ht="41.25" customHeight="1">
      <c r="A284" s="231">
        <v>3</v>
      </c>
      <c r="B284" s="150" t="s">
        <v>265</v>
      </c>
      <c r="C284" s="121" t="s">
        <v>44</v>
      </c>
      <c r="D284" s="231">
        <v>20</v>
      </c>
      <c r="E284" s="232"/>
      <c r="F284" s="232">
        <f>D284*E284</f>
        <v>0</v>
      </c>
      <c r="G284" s="135"/>
      <c r="H284" s="232">
        <f>F284+(F284*G284/100)</f>
        <v>0</v>
      </c>
      <c r="I284" s="165"/>
      <c r="J284" s="52"/>
    </row>
    <row r="285" spans="1:10" ht="41.25" customHeight="1">
      <c r="A285" s="231">
        <v>4</v>
      </c>
      <c r="B285" s="150" t="s">
        <v>266</v>
      </c>
      <c r="C285" s="121" t="s">
        <v>44</v>
      </c>
      <c r="D285" s="231">
        <v>200</v>
      </c>
      <c r="E285" s="232"/>
      <c r="F285" s="232">
        <f>D285*E285</f>
        <v>0</v>
      </c>
      <c r="G285" s="135"/>
      <c r="H285" s="232">
        <f>F285+(F285*G285/100)</f>
        <v>0</v>
      </c>
      <c r="I285" s="165"/>
      <c r="J285" s="52"/>
    </row>
    <row r="286" spans="1:10" ht="41.25" customHeight="1">
      <c r="A286" s="231">
        <v>5</v>
      </c>
      <c r="B286" s="150" t="s">
        <v>267</v>
      </c>
      <c r="C286" s="121" t="s">
        <v>44</v>
      </c>
      <c r="D286" s="231">
        <v>10</v>
      </c>
      <c r="E286" s="232"/>
      <c r="F286" s="232">
        <f>D286*E286</f>
        <v>0</v>
      </c>
      <c r="G286" s="135"/>
      <c r="H286" s="232">
        <f>F286+(F286*G286/100)</f>
        <v>0</v>
      </c>
      <c r="I286" s="165"/>
      <c r="J286" s="52"/>
    </row>
    <row r="287" spans="1:10" ht="41.25" customHeight="1">
      <c r="A287" s="231">
        <v>6</v>
      </c>
      <c r="B287" s="150" t="s">
        <v>268</v>
      </c>
      <c r="C287" s="121" t="s">
        <v>44</v>
      </c>
      <c r="D287" s="38">
        <v>30</v>
      </c>
      <c r="E287" s="134"/>
      <c r="F287" s="232">
        <f>D287*E287</f>
        <v>0</v>
      </c>
      <c r="G287" s="233"/>
      <c r="H287" s="232">
        <f>F287+(F287*G287/100)</f>
        <v>0</v>
      </c>
      <c r="I287" s="234"/>
      <c r="J287" s="52"/>
    </row>
    <row r="288" spans="1:10" ht="27" customHeight="1">
      <c r="A288" s="140" t="s">
        <v>269</v>
      </c>
      <c r="B288" s="140"/>
      <c r="C288" s="140"/>
      <c r="D288" s="140"/>
      <c r="E288" s="140"/>
      <c r="F288" s="229">
        <f>SUM(F282:F287)</f>
        <v>0</v>
      </c>
      <c r="G288" s="142"/>
      <c r="H288" s="230">
        <f>SUM(H282:H287)</f>
        <v>0</v>
      </c>
      <c r="I288" s="144"/>
      <c r="J288" s="218"/>
    </row>
    <row r="289" spans="1:9" ht="28.5" customHeight="1">
      <c r="A289" s="172"/>
      <c r="B289" s="173"/>
      <c r="C289" s="172"/>
      <c r="D289" s="172"/>
      <c r="E289" s="174"/>
      <c r="F289" s="174"/>
      <c r="G289" s="175"/>
      <c r="H289" s="174"/>
      <c r="I289" s="176"/>
    </row>
    <row r="290" spans="1:10" ht="27.75" customHeight="1">
      <c r="A290" s="120" t="s">
        <v>270</v>
      </c>
      <c r="B290" s="120"/>
      <c r="C290" s="120"/>
      <c r="D290" s="120"/>
      <c r="E290" s="120"/>
      <c r="F290" s="120"/>
      <c r="G290" s="120"/>
      <c r="H290" s="120"/>
      <c r="I290" s="120"/>
      <c r="J290" s="120"/>
    </row>
    <row r="291" spans="1:10" ht="42" customHeight="1">
      <c r="A291" s="19" t="s">
        <v>2</v>
      </c>
      <c r="B291" s="19" t="s">
        <v>3</v>
      </c>
      <c r="C291" s="19" t="s">
        <v>4</v>
      </c>
      <c r="D291" s="19" t="s">
        <v>5</v>
      </c>
      <c r="E291" s="18" t="s">
        <v>6</v>
      </c>
      <c r="F291" s="18" t="s">
        <v>7</v>
      </c>
      <c r="G291" s="131" t="s">
        <v>8</v>
      </c>
      <c r="H291" s="18" t="s">
        <v>9</v>
      </c>
      <c r="I291" s="18" t="s">
        <v>10</v>
      </c>
      <c r="J291" s="19" t="s">
        <v>107</v>
      </c>
    </row>
    <row r="292" spans="1:10" ht="12.75">
      <c r="A292" s="106">
        <v>1</v>
      </c>
      <c r="B292" s="235" t="s">
        <v>271</v>
      </c>
      <c r="C292" s="121" t="s">
        <v>44</v>
      </c>
      <c r="D292" s="108">
        <v>10</v>
      </c>
      <c r="E292" s="236"/>
      <c r="F292" s="236">
        <f>D292*E292</f>
        <v>0</v>
      </c>
      <c r="G292" s="237"/>
      <c r="H292" s="236">
        <f>F292+(F292*G292/100)</f>
        <v>0</v>
      </c>
      <c r="I292" s="238"/>
      <c r="J292" s="52"/>
    </row>
    <row r="293" spans="1:10" ht="12.75">
      <c r="A293" s="106">
        <v>2</v>
      </c>
      <c r="B293" s="235" t="s">
        <v>272</v>
      </c>
      <c r="C293" s="121" t="s">
        <v>44</v>
      </c>
      <c r="D293" s="108">
        <v>10</v>
      </c>
      <c r="E293" s="236"/>
      <c r="F293" s="236">
        <f>D293*E293</f>
        <v>0</v>
      </c>
      <c r="G293" s="237"/>
      <c r="H293" s="236">
        <f>F293+(F293*G293/100)</f>
        <v>0</v>
      </c>
      <c r="I293" s="238"/>
      <c r="J293" s="52"/>
    </row>
    <row r="294" spans="1:10" ht="12.75">
      <c r="A294" s="106">
        <v>3</v>
      </c>
      <c r="B294" s="235" t="s">
        <v>273</v>
      </c>
      <c r="C294" s="121" t="s">
        <v>44</v>
      </c>
      <c r="D294" s="108">
        <v>10</v>
      </c>
      <c r="E294" s="236"/>
      <c r="F294" s="236">
        <f>D294*E294</f>
        <v>0</v>
      </c>
      <c r="G294" s="237"/>
      <c r="H294" s="236">
        <f>F294+(F294*G294/100)</f>
        <v>0</v>
      </c>
      <c r="I294" s="238"/>
      <c r="J294" s="52"/>
    </row>
    <row r="295" spans="1:10" ht="12.75">
      <c r="A295" s="106">
        <v>4</v>
      </c>
      <c r="B295" s="235" t="s">
        <v>274</v>
      </c>
      <c r="C295" s="121" t="s">
        <v>44</v>
      </c>
      <c r="D295" s="108">
        <v>10</v>
      </c>
      <c r="E295" s="236"/>
      <c r="F295" s="236">
        <f>D295*E295</f>
        <v>0</v>
      </c>
      <c r="G295" s="237"/>
      <c r="H295" s="236">
        <f>F295+(F295*G295/100)</f>
        <v>0</v>
      </c>
      <c r="I295" s="238"/>
      <c r="J295" s="52"/>
    </row>
    <row r="296" spans="1:10" ht="12.75">
      <c r="A296" s="106">
        <v>5</v>
      </c>
      <c r="B296" s="235" t="s">
        <v>275</v>
      </c>
      <c r="C296" s="121" t="s">
        <v>44</v>
      </c>
      <c r="D296" s="108">
        <v>10</v>
      </c>
      <c r="E296" s="236"/>
      <c r="F296" s="236">
        <f>D296*E296</f>
        <v>0</v>
      </c>
      <c r="G296" s="237"/>
      <c r="H296" s="236">
        <f>F296+(F296*G296/100)</f>
        <v>0</v>
      </c>
      <c r="I296" s="238"/>
      <c r="J296" s="52"/>
    </row>
    <row r="297" spans="1:10" ht="28.5" customHeight="1">
      <c r="A297" s="140" t="s">
        <v>276</v>
      </c>
      <c r="B297" s="140"/>
      <c r="C297" s="140"/>
      <c r="D297" s="140"/>
      <c r="E297" s="140"/>
      <c r="F297" s="229">
        <f>SUM(F292:F296)</f>
        <v>0</v>
      </c>
      <c r="G297" s="142"/>
      <c r="H297" s="230">
        <f>SUM(H292:H296)</f>
        <v>0</v>
      </c>
      <c r="I297" s="144"/>
      <c r="J297" s="218"/>
    </row>
    <row r="298" spans="1:9" ht="27.75" customHeight="1">
      <c r="A298"/>
      <c r="B298"/>
      <c r="C298"/>
      <c r="D298"/>
      <c r="E298"/>
      <c r="F298"/>
      <c r="G298"/>
      <c r="H298"/>
      <c r="I298"/>
    </row>
    <row r="299" spans="1:10" ht="27.75" customHeight="1">
      <c r="A299" s="120" t="s">
        <v>277</v>
      </c>
      <c r="B299" s="120"/>
      <c r="C299" s="120"/>
      <c r="D299" s="120"/>
      <c r="E299" s="120"/>
      <c r="F299" s="120"/>
      <c r="G299" s="120"/>
      <c r="H299" s="120"/>
      <c r="I299" s="120"/>
      <c r="J299" s="120"/>
    </row>
    <row r="300" spans="1:10" ht="42.75" customHeight="1">
      <c r="A300" s="19" t="s">
        <v>2</v>
      </c>
      <c r="B300" s="19" t="s">
        <v>3</v>
      </c>
      <c r="C300" s="19" t="s">
        <v>4</v>
      </c>
      <c r="D300" s="19" t="s">
        <v>5</v>
      </c>
      <c r="E300" s="18" t="s">
        <v>6</v>
      </c>
      <c r="F300" s="18" t="s">
        <v>7</v>
      </c>
      <c r="G300" s="131" t="s">
        <v>8</v>
      </c>
      <c r="H300" s="18" t="s">
        <v>9</v>
      </c>
      <c r="I300" s="18" t="s">
        <v>10</v>
      </c>
      <c r="J300" s="19" t="s">
        <v>107</v>
      </c>
    </row>
    <row r="301" spans="1:10" ht="42.75" customHeight="1">
      <c r="A301" s="106">
        <v>1</v>
      </c>
      <c r="B301" s="239" t="s">
        <v>278</v>
      </c>
      <c r="C301" s="121" t="s">
        <v>44</v>
      </c>
      <c r="D301" s="240">
        <v>1800</v>
      </c>
      <c r="E301" s="109"/>
      <c r="F301" s="109">
        <f>D301*E301</f>
        <v>0</v>
      </c>
      <c r="G301" s="241"/>
      <c r="H301" s="109">
        <f>F301+(F301*G301/100)</f>
        <v>0</v>
      </c>
      <c r="I301" s="234"/>
      <c r="J301" s="52"/>
    </row>
    <row r="302" spans="1:10" ht="42.75" customHeight="1">
      <c r="A302" s="106">
        <v>2</v>
      </c>
      <c r="B302" s="239" t="s">
        <v>279</v>
      </c>
      <c r="C302" s="121" t="s">
        <v>44</v>
      </c>
      <c r="D302" s="240">
        <v>3000</v>
      </c>
      <c r="E302" s="109"/>
      <c r="F302" s="109">
        <f>D302*E302</f>
        <v>0</v>
      </c>
      <c r="G302" s="241"/>
      <c r="H302" s="109">
        <f>F302+(F302*G302/100)</f>
        <v>0</v>
      </c>
      <c r="I302" s="234"/>
      <c r="J302" s="52"/>
    </row>
    <row r="303" spans="1:10" ht="42.75" customHeight="1">
      <c r="A303" s="106">
        <v>3</v>
      </c>
      <c r="B303" s="239" t="s">
        <v>280</v>
      </c>
      <c r="C303" s="121" t="s">
        <v>44</v>
      </c>
      <c r="D303" s="240">
        <v>300</v>
      </c>
      <c r="E303" s="109"/>
      <c r="F303" s="109">
        <f>D303*E303</f>
        <v>0</v>
      </c>
      <c r="G303" s="241"/>
      <c r="H303" s="109">
        <f>F303+(F303*G303/100)</f>
        <v>0</v>
      </c>
      <c r="I303" s="234"/>
      <c r="J303" s="52"/>
    </row>
    <row r="304" spans="1:10" ht="42.75" customHeight="1">
      <c r="A304" s="106">
        <v>4</v>
      </c>
      <c r="B304" s="107" t="s">
        <v>281</v>
      </c>
      <c r="C304" s="121" t="s">
        <v>44</v>
      </c>
      <c r="D304" s="108">
        <v>1200</v>
      </c>
      <c r="E304" s="109"/>
      <c r="F304" s="109">
        <f>D304*E304</f>
        <v>0</v>
      </c>
      <c r="G304" s="241"/>
      <c r="H304" s="109">
        <f>F304+(F304*G304/100)</f>
        <v>0</v>
      </c>
      <c r="I304" s="234"/>
      <c r="J304" s="52"/>
    </row>
    <row r="305" spans="1:10" ht="42.75" customHeight="1">
      <c r="A305" s="106">
        <v>5</v>
      </c>
      <c r="B305" s="107" t="s">
        <v>282</v>
      </c>
      <c r="C305" s="121" t="s">
        <v>44</v>
      </c>
      <c r="D305" s="108">
        <v>700</v>
      </c>
      <c r="E305" s="109"/>
      <c r="F305" s="109">
        <f>D305*E305</f>
        <v>0</v>
      </c>
      <c r="G305" s="241"/>
      <c r="H305" s="109">
        <f>F305+(F305*G305/100)</f>
        <v>0</v>
      </c>
      <c r="I305" s="234"/>
      <c r="J305" s="52"/>
    </row>
    <row r="306" spans="1:10" ht="27.75" customHeight="1">
      <c r="A306" s="140" t="s">
        <v>283</v>
      </c>
      <c r="B306" s="140"/>
      <c r="C306" s="140"/>
      <c r="D306" s="140"/>
      <c r="E306" s="140"/>
      <c r="F306" s="229">
        <f>SUM(F301:F305)</f>
        <v>0</v>
      </c>
      <c r="G306" s="142"/>
      <c r="H306" s="230">
        <f>SUM(H301:H305)</f>
        <v>0</v>
      </c>
      <c r="I306" s="144"/>
      <c r="J306" s="218"/>
    </row>
    <row r="307" spans="1:9" ht="27.75" customHeight="1">
      <c r="A307" s="242"/>
      <c r="B307" s="243"/>
      <c r="C307" s="242"/>
      <c r="D307" s="244"/>
      <c r="E307" s="244"/>
      <c r="F307" s="245"/>
      <c r="G307" s="244"/>
      <c r="H307" s="246"/>
      <c r="I307" s="247"/>
    </row>
    <row r="308" spans="1:10" ht="27.75" customHeight="1">
      <c r="A308" s="120" t="s">
        <v>284</v>
      </c>
      <c r="B308" s="120"/>
      <c r="C308" s="120"/>
      <c r="D308" s="120"/>
      <c r="E308" s="120"/>
      <c r="F308" s="120"/>
      <c r="G308" s="120"/>
      <c r="H308" s="120"/>
      <c r="I308" s="120"/>
      <c r="J308" s="120"/>
    </row>
    <row r="309" spans="1:10" ht="42.75" customHeight="1">
      <c r="A309" s="19" t="s">
        <v>2</v>
      </c>
      <c r="B309" s="19" t="s">
        <v>3</v>
      </c>
      <c r="C309" s="19" t="s">
        <v>4</v>
      </c>
      <c r="D309" s="19" t="s">
        <v>5</v>
      </c>
      <c r="E309" s="18" t="s">
        <v>6</v>
      </c>
      <c r="F309" s="18" t="s">
        <v>7</v>
      </c>
      <c r="G309" s="131" t="s">
        <v>8</v>
      </c>
      <c r="H309" s="18" t="s">
        <v>9</v>
      </c>
      <c r="I309" s="18" t="s">
        <v>10</v>
      </c>
      <c r="J309" s="19" t="s">
        <v>107</v>
      </c>
    </row>
    <row r="310" spans="1:10" ht="27.75" customHeight="1">
      <c r="A310" s="248">
        <v>1</v>
      </c>
      <c r="B310" s="249" t="s">
        <v>285</v>
      </c>
      <c r="C310" s="121" t="s">
        <v>44</v>
      </c>
      <c r="D310" s="250">
        <v>30</v>
      </c>
      <c r="E310" s="251"/>
      <c r="F310" s="251">
        <f>D310*E310</f>
        <v>0</v>
      </c>
      <c r="G310" s="252"/>
      <c r="H310" s="251">
        <f>F310+(F310*G310/100)</f>
        <v>0</v>
      </c>
      <c r="I310" s="238"/>
      <c r="J310" s="52"/>
    </row>
    <row r="311" spans="1:10" ht="27.75" customHeight="1">
      <c r="A311" s="248">
        <v>2</v>
      </c>
      <c r="B311" s="249" t="s">
        <v>286</v>
      </c>
      <c r="C311" s="121" t="s">
        <v>44</v>
      </c>
      <c r="D311" s="250">
        <v>30</v>
      </c>
      <c r="E311" s="251"/>
      <c r="F311" s="251">
        <f>D311*E311</f>
        <v>0</v>
      </c>
      <c r="G311" s="252"/>
      <c r="H311" s="251">
        <f>F311+(F311*G311/100)</f>
        <v>0</v>
      </c>
      <c r="I311" s="238"/>
      <c r="J311" s="52"/>
    </row>
    <row r="312" spans="1:10" ht="27.75" customHeight="1">
      <c r="A312" s="248">
        <v>3</v>
      </c>
      <c r="B312" s="249" t="s">
        <v>287</v>
      </c>
      <c r="C312" s="121" t="s">
        <v>44</v>
      </c>
      <c r="D312" s="250">
        <v>20</v>
      </c>
      <c r="E312" s="251"/>
      <c r="F312" s="251">
        <f>D312*E312</f>
        <v>0</v>
      </c>
      <c r="G312" s="252"/>
      <c r="H312" s="251">
        <f>F312+(F312*G312/100)</f>
        <v>0</v>
      </c>
      <c r="I312" s="238"/>
      <c r="J312" s="52"/>
    </row>
    <row r="313" spans="1:10" ht="27.75" customHeight="1">
      <c r="A313" s="140" t="s">
        <v>288</v>
      </c>
      <c r="B313" s="140"/>
      <c r="C313" s="140"/>
      <c r="D313" s="140"/>
      <c r="E313" s="140"/>
      <c r="F313" s="229">
        <f>SUM(F310:F312)</f>
        <v>0</v>
      </c>
      <c r="G313" s="142"/>
      <c r="H313" s="230">
        <f>SUM(H310:H312)</f>
        <v>0</v>
      </c>
      <c r="I313" s="144"/>
      <c r="J313" s="218"/>
    </row>
    <row r="314" spans="1:9" ht="27.75" customHeight="1">
      <c r="A314" s="242"/>
      <c r="B314" s="243"/>
      <c r="C314" s="242"/>
      <c r="D314" s="244"/>
      <c r="E314" s="244"/>
      <c r="F314" s="245"/>
      <c r="G314" s="244"/>
      <c r="H314" s="246"/>
      <c r="I314" s="247"/>
    </row>
    <row r="315" spans="1:10" ht="27.75" customHeight="1">
      <c r="A315" s="120" t="s">
        <v>289</v>
      </c>
      <c r="B315" s="120"/>
      <c r="C315" s="120"/>
      <c r="D315" s="120"/>
      <c r="E315" s="120"/>
      <c r="F315" s="120"/>
      <c r="G315" s="120"/>
      <c r="H315" s="120"/>
      <c r="I315" s="120"/>
      <c r="J315" s="120"/>
    </row>
    <row r="316" spans="1:10" ht="42" customHeight="1">
      <c r="A316" s="19" t="s">
        <v>2</v>
      </c>
      <c r="B316" s="19" t="s">
        <v>3</v>
      </c>
      <c r="C316" s="19" t="s">
        <v>4</v>
      </c>
      <c r="D316" s="19" t="s">
        <v>5</v>
      </c>
      <c r="E316" s="18" t="s">
        <v>6</v>
      </c>
      <c r="F316" s="18" t="s">
        <v>7</v>
      </c>
      <c r="G316" s="131" t="s">
        <v>8</v>
      </c>
      <c r="H316" s="18" t="s">
        <v>9</v>
      </c>
      <c r="I316" s="18" t="s">
        <v>10</v>
      </c>
      <c r="J316" s="19" t="s">
        <v>107</v>
      </c>
    </row>
    <row r="317" spans="1:10" ht="42" customHeight="1">
      <c r="A317" s="58">
        <v>1</v>
      </c>
      <c r="B317" s="37" t="s">
        <v>290</v>
      </c>
      <c r="C317" s="253" t="s">
        <v>15</v>
      </c>
      <c r="D317" s="59">
        <v>8</v>
      </c>
      <c r="E317" s="201"/>
      <c r="F317" s="254">
        <f>D317*E317</f>
        <v>0</v>
      </c>
      <c r="G317" s="255"/>
      <c r="H317" s="256">
        <f>F317+(F317*G317/100)</f>
        <v>0</v>
      </c>
      <c r="I317" s="234"/>
      <c r="J317" s="52"/>
    </row>
    <row r="318" spans="1:10" ht="27.75" customHeight="1">
      <c r="A318" s="140" t="s">
        <v>291</v>
      </c>
      <c r="B318" s="140"/>
      <c r="C318" s="140"/>
      <c r="D318" s="140"/>
      <c r="E318" s="140"/>
      <c r="F318" s="229">
        <f>SUM(F317:F317)</f>
        <v>0</v>
      </c>
      <c r="G318" s="142"/>
      <c r="H318" s="230">
        <f>SUM(H317:H317)</f>
        <v>0</v>
      </c>
      <c r="I318" s="144"/>
      <c r="J318" s="218"/>
    </row>
    <row r="319" spans="1:10" ht="27.75" customHeight="1">
      <c r="A319" s="160"/>
      <c r="B319" s="160"/>
      <c r="C319" s="160"/>
      <c r="D319" s="160"/>
      <c r="E319" s="160"/>
      <c r="F319" s="144"/>
      <c r="G319" s="161"/>
      <c r="H319" s="257"/>
      <c r="I319" s="144"/>
      <c r="J319" s="145"/>
    </row>
    <row r="320" spans="1:10" ht="27.75" customHeight="1">
      <c r="A320" s="120" t="s">
        <v>292</v>
      </c>
      <c r="B320" s="120"/>
      <c r="C320" s="120"/>
      <c r="D320" s="120"/>
      <c r="E320" s="120"/>
      <c r="F320" s="120"/>
      <c r="G320" s="120"/>
      <c r="H320" s="120"/>
      <c r="I320" s="120"/>
      <c r="J320" s="120"/>
    </row>
    <row r="321" spans="1:10" ht="42" customHeight="1">
      <c r="A321" s="19" t="s">
        <v>2</v>
      </c>
      <c r="B321" s="19" t="s">
        <v>3</v>
      </c>
      <c r="C321" s="19" t="s">
        <v>4</v>
      </c>
      <c r="D321" s="19" t="s">
        <v>5</v>
      </c>
      <c r="E321" s="18" t="s">
        <v>6</v>
      </c>
      <c r="F321" s="18" t="s">
        <v>7</v>
      </c>
      <c r="G321" s="131" t="s">
        <v>8</v>
      </c>
      <c r="H321" s="18" t="s">
        <v>9</v>
      </c>
      <c r="I321" s="18" t="s">
        <v>10</v>
      </c>
      <c r="J321" s="19" t="s">
        <v>107</v>
      </c>
    </row>
    <row r="322" spans="1:10" ht="43.5" customHeight="1">
      <c r="A322" s="78">
        <v>1</v>
      </c>
      <c r="B322" s="150" t="s">
        <v>293</v>
      </c>
      <c r="C322" s="253" t="s">
        <v>44</v>
      </c>
      <c r="D322" s="58">
        <v>10</v>
      </c>
      <c r="E322" s="201"/>
      <c r="F322" s="134">
        <f>D322*E322</f>
        <v>0</v>
      </c>
      <c r="G322" s="39"/>
      <c r="H322" s="134">
        <f>F322+(F322*G322/100)</f>
        <v>0</v>
      </c>
      <c r="I322" s="234"/>
      <c r="J322" s="52"/>
    </row>
    <row r="323" spans="1:10" ht="27.75" customHeight="1">
      <c r="A323" s="140" t="s">
        <v>294</v>
      </c>
      <c r="B323" s="140"/>
      <c r="C323" s="140"/>
      <c r="D323" s="140"/>
      <c r="E323" s="140"/>
      <c r="F323" s="229">
        <f>SUM(F322)</f>
        <v>0</v>
      </c>
      <c r="G323" s="142"/>
      <c r="H323" s="230">
        <f>SUM(H322:H322)</f>
        <v>0</v>
      </c>
      <c r="I323" s="144"/>
      <c r="J323" s="218"/>
    </row>
    <row r="324" spans="1:10" ht="28.5" customHeight="1">
      <c r="A324" s="160"/>
      <c r="B324" s="160"/>
      <c r="C324" s="160"/>
      <c r="D324" s="160"/>
      <c r="E324" s="160"/>
      <c r="F324" s="144"/>
      <c r="G324" s="161"/>
      <c r="H324" s="257"/>
      <c r="I324" s="144"/>
      <c r="J324" s="145"/>
    </row>
    <row r="325" spans="1:10" ht="28.5" customHeight="1">
      <c r="A325" s="120" t="s">
        <v>295</v>
      </c>
      <c r="B325" s="120"/>
      <c r="C325" s="120"/>
      <c r="D325" s="120"/>
      <c r="E325" s="120"/>
      <c r="F325" s="120"/>
      <c r="G325" s="120"/>
      <c r="H325" s="120"/>
      <c r="I325" s="120"/>
      <c r="J325" s="120"/>
    </row>
    <row r="326" spans="1:10" ht="42" customHeight="1">
      <c r="A326" s="19" t="s">
        <v>2</v>
      </c>
      <c r="B326" s="19" t="s">
        <v>3</v>
      </c>
      <c r="C326" s="19" t="s">
        <v>4</v>
      </c>
      <c r="D326" s="19" t="s">
        <v>5</v>
      </c>
      <c r="E326" s="18" t="s">
        <v>6</v>
      </c>
      <c r="F326" s="18" t="s">
        <v>7</v>
      </c>
      <c r="G326" s="131" t="s">
        <v>8</v>
      </c>
      <c r="H326" s="18" t="s">
        <v>9</v>
      </c>
      <c r="I326" s="18" t="s">
        <v>10</v>
      </c>
      <c r="J326" s="19" t="s">
        <v>107</v>
      </c>
    </row>
    <row r="327" spans="1:10" ht="120" customHeight="1">
      <c r="A327" s="248">
        <v>1</v>
      </c>
      <c r="B327" s="258" t="s">
        <v>296</v>
      </c>
      <c r="C327" s="121" t="s">
        <v>44</v>
      </c>
      <c r="D327" s="121">
        <v>100</v>
      </c>
      <c r="E327" s="259"/>
      <c r="F327" s="259">
        <f>D327*E327</f>
        <v>0</v>
      </c>
      <c r="G327" s="253"/>
      <c r="H327" s="259">
        <f>F327+(F327*G327/100)</f>
        <v>0</v>
      </c>
      <c r="I327" s="164"/>
      <c r="J327" s="165"/>
    </row>
    <row r="328" spans="1:10" ht="120" customHeight="1">
      <c r="A328" s="248">
        <v>2</v>
      </c>
      <c r="B328" s="258" t="s">
        <v>297</v>
      </c>
      <c r="C328" s="121" t="s">
        <v>44</v>
      </c>
      <c r="D328" s="121">
        <v>300</v>
      </c>
      <c r="E328" s="259"/>
      <c r="F328" s="259">
        <f>D328*E328</f>
        <v>0</v>
      </c>
      <c r="G328" s="253"/>
      <c r="H328" s="259">
        <f>F328+(F328*G328/100)</f>
        <v>0</v>
      </c>
      <c r="I328" s="164"/>
      <c r="J328" s="165"/>
    </row>
    <row r="329" spans="1:10" ht="120" customHeight="1">
      <c r="A329" s="248">
        <v>3</v>
      </c>
      <c r="B329" s="258" t="s">
        <v>298</v>
      </c>
      <c r="C329" s="121" t="s">
        <v>44</v>
      </c>
      <c r="D329" s="121">
        <v>300</v>
      </c>
      <c r="E329" s="259"/>
      <c r="F329" s="259">
        <f>D329*E329</f>
        <v>0</v>
      </c>
      <c r="G329" s="253"/>
      <c r="H329" s="259">
        <f>F329+(F329*G329/100)</f>
        <v>0</v>
      </c>
      <c r="I329" s="164"/>
      <c r="J329" s="165"/>
    </row>
    <row r="330" spans="1:10" ht="120" customHeight="1">
      <c r="A330" s="248">
        <v>4</v>
      </c>
      <c r="B330" s="258" t="s">
        <v>299</v>
      </c>
      <c r="C330" s="121" t="s">
        <v>44</v>
      </c>
      <c r="D330" s="121">
        <v>100</v>
      </c>
      <c r="E330" s="259"/>
      <c r="F330" s="259">
        <f>D330*E330</f>
        <v>0</v>
      </c>
      <c r="G330" s="253"/>
      <c r="H330" s="259">
        <f>F330+(F330*G330/100)</f>
        <v>0</v>
      </c>
      <c r="I330" s="164"/>
      <c r="J330" s="165"/>
    </row>
    <row r="331" spans="1:10" ht="120" customHeight="1">
      <c r="A331" s="248">
        <v>5</v>
      </c>
      <c r="B331" s="258" t="s">
        <v>300</v>
      </c>
      <c r="C331" s="121" t="s">
        <v>44</v>
      </c>
      <c r="D331" s="121">
        <v>100</v>
      </c>
      <c r="E331" s="259"/>
      <c r="F331" s="259">
        <f>D331*E331</f>
        <v>0</v>
      </c>
      <c r="G331" s="253"/>
      <c r="H331" s="259">
        <f>F331+(F331*G331/100)</f>
        <v>0</v>
      </c>
      <c r="I331" s="164"/>
      <c r="J331" s="165"/>
    </row>
    <row r="332" spans="1:10" ht="120" customHeight="1">
      <c r="A332" s="248">
        <v>6</v>
      </c>
      <c r="B332" s="258" t="s">
        <v>301</v>
      </c>
      <c r="C332" s="121" t="s">
        <v>44</v>
      </c>
      <c r="D332" s="121">
        <v>300</v>
      </c>
      <c r="E332" s="259"/>
      <c r="F332" s="259">
        <f>D332*E332</f>
        <v>0</v>
      </c>
      <c r="G332" s="253"/>
      <c r="H332" s="259">
        <f>F332+(F332*G332/100)</f>
        <v>0</v>
      </c>
      <c r="I332" s="164"/>
      <c r="J332" s="165"/>
    </row>
    <row r="333" spans="1:10" ht="120" customHeight="1">
      <c r="A333" s="248">
        <v>7</v>
      </c>
      <c r="B333" s="258" t="s">
        <v>302</v>
      </c>
      <c r="C333" s="121" t="s">
        <v>44</v>
      </c>
      <c r="D333" s="121">
        <v>350</v>
      </c>
      <c r="E333" s="259"/>
      <c r="F333" s="259">
        <f>D333*E333</f>
        <v>0</v>
      </c>
      <c r="G333" s="253"/>
      <c r="H333" s="259">
        <f>F333+(F333*G333/100)</f>
        <v>0</v>
      </c>
      <c r="I333" s="164"/>
      <c r="J333" s="165"/>
    </row>
    <row r="334" spans="1:10" ht="125.25" customHeight="1">
      <c r="A334" s="248">
        <v>8</v>
      </c>
      <c r="B334" s="258" t="s">
        <v>303</v>
      </c>
      <c r="C334" s="121" t="s">
        <v>44</v>
      </c>
      <c r="D334" s="121">
        <v>350</v>
      </c>
      <c r="E334" s="259"/>
      <c r="F334" s="259">
        <f>D334*E334</f>
        <v>0</v>
      </c>
      <c r="G334" s="253"/>
      <c r="H334" s="259">
        <f>F334+(F334*G334/100)</f>
        <v>0</v>
      </c>
      <c r="I334" s="164"/>
      <c r="J334" s="165"/>
    </row>
    <row r="335" spans="1:10" ht="125.25" customHeight="1">
      <c r="A335" s="248">
        <v>9</v>
      </c>
      <c r="B335" s="258" t="s">
        <v>304</v>
      </c>
      <c r="C335" s="121" t="s">
        <v>44</v>
      </c>
      <c r="D335" s="121">
        <v>350</v>
      </c>
      <c r="E335" s="259"/>
      <c r="F335" s="259">
        <f>D335*E335</f>
        <v>0</v>
      </c>
      <c r="G335" s="253"/>
      <c r="H335" s="259">
        <f>F335+(F335*G335/100)</f>
        <v>0</v>
      </c>
      <c r="I335" s="164"/>
      <c r="J335" s="165"/>
    </row>
    <row r="336" spans="1:10" ht="123" customHeight="1">
      <c r="A336" s="248">
        <v>10</v>
      </c>
      <c r="B336" s="258" t="s">
        <v>305</v>
      </c>
      <c r="C336" s="121" t="s">
        <v>44</v>
      </c>
      <c r="D336" s="121">
        <v>300</v>
      </c>
      <c r="E336" s="259"/>
      <c r="F336" s="259">
        <f>D336*E336</f>
        <v>0</v>
      </c>
      <c r="G336" s="253"/>
      <c r="H336" s="259">
        <f>F336+(F336*G336/100)</f>
        <v>0</v>
      </c>
      <c r="I336" s="164"/>
      <c r="J336" s="165"/>
    </row>
    <row r="337" spans="1:10" ht="120" customHeight="1">
      <c r="A337" s="248">
        <v>11</v>
      </c>
      <c r="B337" s="258" t="s">
        <v>306</v>
      </c>
      <c r="C337" s="121" t="s">
        <v>44</v>
      </c>
      <c r="D337" s="121">
        <v>100</v>
      </c>
      <c r="E337" s="259"/>
      <c r="F337" s="259">
        <f>D337*E337</f>
        <v>0</v>
      </c>
      <c r="G337" s="253"/>
      <c r="H337" s="259">
        <f>F337+(F337*G337/100)</f>
        <v>0</v>
      </c>
      <c r="I337" s="164"/>
      <c r="J337" s="165"/>
    </row>
    <row r="338" spans="1:10" ht="120" customHeight="1">
      <c r="A338" s="248">
        <v>12</v>
      </c>
      <c r="B338" s="258" t="s">
        <v>307</v>
      </c>
      <c r="C338" s="121" t="s">
        <v>44</v>
      </c>
      <c r="D338" s="121">
        <v>300</v>
      </c>
      <c r="E338" s="259"/>
      <c r="F338" s="259">
        <f>D338*E338</f>
        <v>0</v>
      </c>
      <c r="G338" s="253"/>
      <c r="H338" s="259">
        <f>F338+(F338*G338/100)</f>
        <v>0</v>
      </c>
      <c r="I338" s="164"/>
      <c r="J338" s="165"/>
    </row>
    <row r="339" spans="1:10" ht="120" customHeight="1">
      <c r="A339" s="248">
        <v>13</v>
      </c>
      <c r="B339" s="258" t="s">
        <v>308</v>
      </c>
      <c r="C339" s="121" t="s">
        <v>44</v>
      </c>
      <c r="D339" s="121">
        <v>300</v>
      </c>
      <c r="E339" s="259"/>
      <c r="F339" s="259">
        <f>D339*E339</f>
        <v>0</v>
      </c>
      <c r="G339" s="253"/>
      <c r="H339" s="259">
        <f>F339+(F339*G339/100)</f>
        <v>0</v>
      </c>
      <c r="I339" s="164"/>
      <c r="J339" s="165"/>
    </row>
    <row r="340" spans="1:10" ht="118.5" customHeight="1">
      <c r="A340" s="248">
        <v>14</v>
      </c>
      <c r="B340" s="258" t="s">
        <v>309</v>
      </c>
      <c r="C340" s="121" t="s">
        <v>44</v>
      </c>
      <c r="D340" s="121">
        <v>50</v>
      </c>
      <c r="E340" s="259"/>
      <c r="F340" s="259">
        <f>D340*E340</f>
        <v>0</v>
      </c>
      <c r="G340" s="253"/>
      <c r="H340" s="259">
        <f>F340+(F340*G340/100)</f>
        <v>0</v>
      </c>
      <c r="I340" s="164"/>
      <c r="J340" s="165"/>
    </row>
    <row r="341" spans="1:10" ht="105.75" customHeight="1">
      <c r="A341" s="248">
        <v>15</v>
      </c>
      <c r="B341" s="258" t="s">
        <v>310</v>
      </c>
      <c r="C341" s="121" t="s">
        <v>44</v>
      </c>
      <c r="D341" s="121">
        <v>100</v>
      </c>
      <c r="E341" s="259"/>
      <c r="F341" s="259">
        <f>D341*E341</f>
        <v>0</v>
      </c>
      <c r="G341" s="253"/>
      <c r="H341" s="259">
        <f>F341+(F341*G341/100)</f>
        <v>0</v>
      </c>
      <c r="I341" s="164"/>
      <c r="J341" s="165"/>
    </row>
    <row r="342" spans="1:10" ht="28.5" customHeight="1">
      <c r="A342" s="140" t="s">
        <v>311</v>
      </c>
      <c r="B342" s="140"/>
      <c r="C342" s="140"/>
      <c r="D342" s="140"/>
      <c r="E342" s="140"/>
      <c r="F342" s="229">
        <f>SUM(F327:F341)</f>
        <v>0</v>
      </c>
      <c r="G342" s="142"/>
      <c r="H342" s="230">
        <f>SUM(H327:H341)</f>
        <v>0</v>
      </c>
      <c r="I342" s="144"/>
      <c r="J342" s="218"/>
    </row>
    <row r="343" spans="1:10" ht="28.5" customHeight="1">
      <c r="A343" s="160"/>
      <c r="B343" s="160"/>
      <c r="C343" s="160"/>
      <c r="D343" s="160"/>
      <c r="E343" s="160"/>
      <c r="F343" s="144"/>
      <c r="G343" s="161"/>
      <c r="H343" s="257"/>
      <c r="I343" s="144"/>
      <c r="J343" s="145"/>
    </row>
    <row r="344" spans="1:11" ht="28.5" customHeight="1">
      <c r="A344" s="120" t="s">
        <v>312</v>
      </c>
      <c r="B344" s="120"/>
      <c r="C344" s="120"/>
      <c r="D344" s="120"/>
      <c r="E344" s="120"/>
      <c r="F344" s="120"/>
      <c r="G344" s="120"/>
      <c r="H344" s="120"/>
      <c r="I344" s="120"/>
      <c r="J344" s="120"/>
      <c r="K344" s="139"/>
    </row>
    <row r="345" spans="1:11" ht="28.5" customHeight="1">
      <c r="A345" s="19" t="s">
        <v>2</v>
      </c>
      <c r="B345" s="19" t="s">
        <v>3</v>
      </c>
      <c r="C345" s="19" t="s">
        <v>4</v>
      </c>
      <c r="D345" s="19" t="s">
        <v>5</v>
      </c>
      <c r="E345" s="18" t="s">
        <v>6</v>
      </c>
      <c r="F345" s="18" t="s">
        <v>7</v>
      </c>
      <c r="G345" s="131" t="s">
        <v>8</v>
      </c>
      <c r="H345" s="18" t="s">
        <v>9</v>
      </c>
      <c r="I345" s="18" t="s">
        <v>10</v>
      </c>
      <c r="J345" s="19" t="s">
        <v>107</v>
      </c>
      <c r="K345" s="56"/>
    </row>
    <row r="346" spans="1:11" ht="28.5" customHeight="1">
      <c r="A346" s="58">
        <v>1</v>
      </c>
      <c r="B346" s="150" t="s">
        <v>313</v>
      </c>
      <c r="C346" s="58" t="s">
        <v>44</v>
      </c>
      <c r="D346" s="59">
        <v>50</v>
      </c>
      <c r="E346" s="201"/>
      <c r="F346" s="201">
        <f>D346*E346</f>
        <v>0</v>
      </c>
      <c r="G346" s="135"/>
      <c r="H346" s="201">
        <f>F346+(F346*G346/100)</f>
        <v>0</v>
      </c>
      <c r="I346" s="203"/>
      <c r="J346" s="136"/>
      <c r="K346" s="130"/>
    </row>
    <row r="347" spans="1:11" ht="28.5" customHeight="1">
      <c r="A347" s="58">
        <v>2</v>
      </c>
      <c r="B347" s="150" t="s">
        <v>314</v>
      </c>
      <c r="C347" s="58" t="s">
        <v>44</v>
      </c>
      <c r="D347" s="59">
        <v>50</v>
      </c>
      <c r="E347" s="201"/>
      <c r="F347" s="201">
        <f>D347*E347</f>
        <v>0</v>
      </c>
      <c r="G347" s="135"/>
      <c r="H347" s="201">
        <f>F347+(F347*G347/100)</f>
        <v>0</v>
      </c>
      <c r="I347" s="203"/>
      <c r="J347" s="136"/>
      <c r="K347" s="130"/>
    </row>
    <row r="348" spans="1:11" ht="28.5" customHeight="1">
      <c r="A348" s="58">
        <v>3</v>
      </c>
      <c r="B348" s="200" t="s">
        <v>315</v>
      </c>
      <c r="C348" s="24" t="s">
        <v>46</v>
      </c>
      <c r="D348" s="38">
        <v>30</v>
      </c>
      <c r="E348" s="201"/>
      <c r="F348" s="201">
        <f>D348*E348</f>
        <v>0</v>
      </c>
      <c r="G348" s="211"/>
      <c r="H348" s="201">
        <f>F348+(F348*G348/100)</f>
        <v>0</v>
      </c>
      <c r="I348" s="203"/>
      <c r="J348" s="136"/>
      <c r="K348" s="130"/>
    </row>
    <row r="349" spans="1:11" ht="28.5" customHeight="1">
      <c r="A349" s="89" t="s">
        <v>316</v>
      </c>
      <c r="B349" s="89"/>
      <c r="C349" s="89"/>
      <c r="D349" s="89"/>
      <c r="E349" s="89"/>
      <c r="F349" s="68">
        <f>SUM(F346:F348)</f>
        <v>0</v>
      </c>
      <c r="G349" s="137"/>
      <c r="H349" s="68">
        <f>SUM(H346:H348)</f>
        <v>0</v>
      </c>
      <c r="I349" s="176"/>
      <c r="J349" s="138"/>
      <c r="K349" s="130"/>
    </row>
    <row r="350" spans="1:11" ht="28.5" customHeight="1">
      <c r="A350" s="206"/>
      <c r="B350" s="260"/>
      <c r="C350" s="206"/>
      <c r="D350" s="261"/>
      <c r="E350" s="209"/>
      <c r="F350" s="209"/>
      <c r="G350" s="262"/>
      <c r="H350" s="209"/>
      <c r="I350" s="263"/>
      <c r="J350" s="138"/>
      <c r="K350" s="130"/>
    </row>
    <row r="351" spans="1:11" ht="28.5" customHeight="1">
      <c r="A351" s="120" t="s">
        <v>317</v>
      </c>
      <c r="B351" s="120"/>
      <c r="C351" s="120"/>
      <c r="D351" s="120"/>
      <c r="E351" s="120"/>
      <c r="F351" s="120"/>
      <c r="G351" s="120"/>
      <c r="H351" s="120"/>
      <c r="I351" s="120"/>
      <c r="J351" s="120"/>
      <c r="K351" s="139"/>
    </row>
    <row r="352" spans="1:11" ht="42.75" customHeight="1">
      <c r="A352" s="19" t="s">
        <v>2</v>
      </c>
      <c r="B352" s="19" t="s">
        <v>3</v>
      </c>
      <c r="C352" s="19" t="s">
        <v>4</v>
      </c>
      <c r="D352" s="19" t="s">
        <v>5</v>
      </c>
      <c r="E352" s="18" t="s">
        <v>6</v>
      </c>
      <c r="F352" s="18" t="s">
        <v>7</v>
      </c>
      <c r="G352" s="131" t="s">
        <v>8</v>
      </c>
      <c r="H352" s="18" t="s">
        <v>9</v>
      </c>
      <c r="I352" s="18" t="s">
        <v>10</v>
      </c>
      <c r="J352" s="19" t="s">
        <v>107</v>
      </c>
      <c r="K352" s="56"/>
    </row>
    <row r="353" spans="1:11" ht="84.75" customHeight="1">
      <c r="A353" s="78">
        <v>1</v>
      </c>
      <c r="B353" s="171" t="s">
        <v>318</v>
      </c>
      <c r="C353" s="58" t="s">
        <v>46</v>
      </c>
      <c r="D353" s="58">
        <v>10</v>
      </c>
      <c r="E353" s="201"/>
      <c r="F353" s="134">
        <f>D353*E353</f>
        <v>0</v>
      </c>
      <c r="G353" s="39"/>
      <c r="H353" s="134">
        <f>F353+(F353*G353/100)</f>
        <v>0</v>
      </c>
      <c r="I353" s="222"/>
      <c r="J353" s="55"/>
      <c r="K353" s="56"/>
    </row>
    <row r="354" spans="1:11" ht="28.5" customHeight="1">
      <c r="A354" s="140" t="s">
        <v>319</v>
      </c>
      <c r="B354" s="140"/>
      <c r="C354" s="140"/>
      <c r="D354" s="140"/>
      <c r="E354" s="140"/>
      <c r="F354" s="141">
        <f>SUM(F353:F353)</f>
        <v>0</v>
      </c>
      <c r="G354" s="142"/>
      <c r="H354" s="143">
        <f>SUM(H353:H353)</f>
        <v>0</v>
      </c>
      <c r="I354" s="144"/>
      <c r="J354" s="218"/>
      <c r="K354" s="145"/>
    </row>
    <row r="355" spans="1:11" ht="28.5" customHeight="1">
      <c r="A355"/>
      <c r="B355"/>
      <c r="C355"/>
      <c r="D355"/>
      <c r="E355"/>
      <c r="F355"/>
      <c r="G355"/>
      <c r="H355"/>
      <c r="I355"/>
      <c r="J355"/>
      <c r="K355" s="56"/>
    </row>
    <row r="356" spans="1:11" ht="28.5" customHeight="1">
      <c r="A356" s="120" t="s">
        <v>320</v>
      </c>
      <c r="B356" s="120"/>
      <c r="C356" s="120"/>
      <c r="D356" s="120"/>
      <c r="E356" s="120"/>
      <c r="F356" s="120"/>
      <c r="G356" s="120"/>
      <c r="H356" s="120"/>
      <c r="I356" s="120"/>
      <c r="J356" s="120"/>
      <c r="K356" s="139"/>
    </row>
    <row r="357" spans="1:11" ht="42" customHeight="1">
      <c r="A357" s="19" t="s">
        <v>2</v>
      </c>
      <c r="B357" s="19" t="s">
        <v>3</v>
      </c>
      <c r="C357" s="19" t="s">
        <v>4</v>
      </c>
      <c r="D357" s="19" t="s">
        <v>5</v>
      </c>
      <c r="E357" s="18" t="s">
        <v>6</v>
      </c>
      <c r="F357" s="18" t="s">
        <v>7</v>
      </c>
      <c r="G357" s="131" t="s">
        <v>8</v>
      </c>
      <c r="H357" s="18" t="s">
        <v>9</v>
      </c>
      <c r="I357" s="18" t="s">
        <v>10</v>
      </c>
      <c r="J357" s="19" t="s">
        <v>107</v>
      </c>
      <c r="K357" s="56"/>
    </row>
    <row r="358" spans="1:11" ht="42" customHeight="1">
      <c r="A358" s="78">
        <v>1</v>
      </c>
      <c r="B358" s="171" t="s">
        <v>321</v>
      </c>
      <c r="C358" s="58" t="s">
        <v>46</v>
      </c>
      <c r="D358" s="58">
        <v>10</v>
      </c>
      <c r="E358" s="201"/>
      <c r="F358" s="134">
        <f>D358*E358</f>
        <v>0</v>
      </c>
      <c r="G358" s="39"/>
      <c r="H358" s="134">
        <f>F358+(F358*G358/100)</f>
        <v>0</v>
      </c>
      <c r="I358" s="222"/>
      <c r="J358" s="55"/>
      <c r="K358" s="56"/>
    </row>
    <row r="359" spans="1:11" ht="28.5" customHeight="1">
      <c r="A359" s="140" t="s">
        <v>322</v>
      </c>
      <c r="B359" s="140"/>
      <c r="C359" s="140"/>
      <c r="D359" s="140"/>
      <c r="E359" s="140"/>
      <c r="F359" s="141">
        <f>SUM(F358:F358)</f>
        <v>0</v>
      </c>
      <c r="G359" s="142"/>
      <c r="H359" s="143">
        <f>SUM(H358:H358)</f>
        <v>0</v>
      </c>
      <c r="I359" s="144"/>
      <c r="J359" s="218"/>
      <c r="K359" s="145"/>
    </row>
    <row r="360" spans="1:9" ht="28.5" customHeight="1">
      <c r="A360" s="172"/>
      <c r="B360" s="173"/>
      <c r="C360" s="172"/>
      <c r="D360" s="172"/>
      <c r="E360" s="174"/>
      <c r="F360" s="174"/>
      <c r="G360" s="175"/>
      <c r="H360" s="174"/>
      <c r="I360" s="176"/>
    </row>
    <row r="361" spans="1:10" ht="28.5" customHeight="1">
      <c r="A361" s="120" t="s">
        <v>323</v>
      </c>
      <c r="B361" s="120"/>
      <c r="C361" s="120"/>
      <c r="D361" s="120"/>
      <c r="E361" s="120"/>
      <c r="F361" s="120"/>
      <c r="G361" s="120"/>
      <c r="H361" s="120"/>
      <c r="I361" s="120"/>
      <c r="J361" s="120"/>
    </row>
    <row r="362" spans="1:10" ht="42.75" customHeight="1">
      <c r="A362" s="103" t="s">
        <v>2</v>
      </c>
      <c r="B362" s="103" t="s">
        <v>3</v>
      </c>
      <c r="C362" s="103" t="s">
        <v>4</v>
      </c>
      <c r="D362" s="103" t="s">
        <v>5</v>
      </c>
      <c r="E362" s="104" t="s">
        <v>86</v>
      </c>
      <c r="F362" s="104" t="s">
        <v>87</v>
      </c>
      <c r="G362" s="105" t="s">
        <v>8</v>
      </c>
      <c r="H362" s="104" t="s">
        <v>88</v>
      </c>
      <c r="I362" s="18" t="s">
        <v>10</v>
      </c>
      <c r="J362" s="19" t="s">
        <v>11</v>
      </c>
    </row>
    <row r="363" spans="1:10" ht="84.75" customHeight="1">
      <c r="A363" s="37">
        <v>1</v>
      </c>
      <c r="B363" s="42" t="s">
        <v>324</v>
      </c>
      <c r="C363" s="58" t="s">
        <v>15</v>
      </c>
      <c r="D363" s="59">
        <v>6</v>
      </c>
      <c r="E363" s="32"/>
      <c r="F363" s="32">
        <f>D363*E363</f>
        <v>0</v>
      </c>
      <c r="G363" s="33"/>
      <c r="H363" s="32">
        <f>F363+(F363*G363/100)</f>
        <v>0</v>
      </c>
      <c r="I363" s="8"/>
      <c r="J363" s="80"/>
    </row>
    <row r="364" spans="1:9" ht="28.5" customHeight="1">
      <c r="A364" s="89" t="s">
        <v>325</v>
      </c>
      <c r="B364" s="89"/>
      <c r="C364" s="89"/>
      <c r="D364" s="89"/>
      <c r="E364" s="89"/>
      <c r="F364" s="68">
        <f>SUM(F363:F363)</f>
        <v>0</v>
      </c>
      <c r="G364" s="137"/>
      <c r="H364" s="68">
        <f>SUM(H363:H363)</f>
        <v>0</v>
      </c>
      <c r="I364" s="176"/>
    </row>
    <row r="365" spans="1:9" ht="28.5" customHeight="1">
      <c r="A365" s="172"/>
      <c r="B365" s="173"/>
      <c r="C365" s="172"/>
      <c r="D365" s="172"/>
      <c r="E365" s="174"/>
      <c r="F365" s="174"/>
      <c r="G365" s="175"/>
      <c r="H365" s="174"/>
      <c r="I365" s="176"/>
    </row>
    <row r="366" spans="1:11" ht="28.5" customHeight="1">
      <c r="A366" s="120" t="s">
        <v>326</v>
      </c>
      <c r="B366" s="120"/>
      <c r="C366" s="120"/>
      <c r="D366" s="120"/>
      <c r="E366" s="120"/>
      <c r="F366" s="120"/>
      <c r="G366" s="120"/>
      <c r="H366" s="120"/>
      <c r="I366" s="120"/>
      <c r="J366" s="120"/>
      <c r="K366" s="139"/>
    </row>
    <row r="367" spans="1:11" ht="42.75" customHeight="1">
      <c r="A367" s="19" t="s">
        <v>2</v>
      </c>
      <c r="B367" s="19" t="s">
        <v>3</v>
      </c>
      <c r="C367" s="19" t="s">
        <v>4</v>
      </c>
      <c r="D367" s="19" t="s">
        <v>5</v>
      </c>
      <c r="E367" s="18" t="s">
        <v>6</v>
      </c>
      <c r="F367" s="18" t="s">
        <v>7</v>
      </c>
      <c r="G367" s="131" t="s">
        <v>8</v>
      </c>
      <c r="H367" s="18" t="s">
        <v>9</v>
      </c>
      <c r="I367" s="18" t="s">
        <v>10</v>
      </c>
      <c r="J367" s="19" t="s">
        <v>107</v>
      </c>
      <c r="K367" s="56"/>
    </row>
    <row r="368" spans="1:11" ht="42.75" customHeight="1">
      <c r="A368" s="24">
        <v>1</v>
      </c>
      <c r="B368" s="37" t="s">
        <v>327</v>
      </c>
      <c r="C368" s="26"/>
      <c r="D368" s="26"/>
      <c r="E368" s="28"/>
      <c r="F368" s="28"/>
      <c r="G368" s="264"/>
      <c r="H368" s="265"/>
      <c r="I368" s="266"/>
      <c r="J368" s="266"/>
      <c r="K368" s="56"/>
    </row>
    <row r="369" spans="1:11" ht="84.75" customHeight="1">
      <c r="A369" s="24" t="s">
        <v>13</v>
      </c>
      <c r="B369" s="37" t="s">
        <v>328</v>
      </c>
      <c r="C369" s="58" t="s">
        <v>44</v>
      </c>
      <c r="D369" s="59">
        <v>10</v>
      </c>
      <c r="E369" s="151"/>
      <c r="F369" s="151">
        <f>D369*E369</f>
        <v>0</v>
      </c>
      <c r="G369" s="135"/>
      <c r="H369" s="151">
        <f>F369+(F369*G369/100)</f>
        <v>0</v>
      </c>
      <c r="I369" s="221"/>
      <c r="J369" s="52"/>
      <c r="K369" s="56"/>
    </row>
    <row r="370" spans="1:11" ht="59.25" customHeight="1">
      <c r="A370" s="24" t="s">
        <v>16</v>
      </c>
      <c r="B370" s="37" t="s">
        <v>329</v>
      </c>
      <c r="C370" s="58" t="s">
        <v>44</v>
      </c>
      <c r="D370" s="38">
        <v>10</v>
      </c>
      <c r="E370" s="267"/>
      <c r="F370" s="151">
        <f>D370*E370</f>
        <v>0</v>
      </c>
      <c r="G370" s="135"/>
      <c r="H370" s="151">
        <f>F370+(F370*G370/100)</f>
        <v>0</v>
      </c>
      <c r="I370" s="221"/>
      <c r="J370" s="52"/>
      <c r="K370" s="56"/>
    </row>
    <row r="371" spans="1:11" ht="42.75" customHeight="1">
      <c r="A371" s="24" t="s">
        <v>18</v>
      </c>
      <c r="B371" s="37" t="s">
        <v>330</v>
      </c>
      <c r="C371" s="58" t="s">
        <v>44</v>
      </c>
      <c r="D371" s="38">
        <v>10</v>
      </c>
      <c r="E371" s="267"/>
      <c r="F371" s="151">
        <f>D371*E371</f>
        <v>0</v>
      </c>
      <c r="G371" s="135"/>
      <c r="H371" s="151">
        <f>F371+(F371*G371/100)</f>
        <v>0</v>
      </c>
      <c r="I371" s="221"/>
      <c r="J371" s="52"/>
      <c r="K371" s="56"/>
    </row>
    <row r="372" spans="1:11" ht="70.5" customHeight="1">
      <c r="A372" s="24" t="s">
        <v>21</v>
      </c>
      <c r="B372" s="37" t="s">
        <v>331</v>
      </c>
      <c r="C372" s="58" t="s">
        <v>44</v>
      </c>
      <c r="D372" s="38">
        <v>20</v>
      </c>
      <c r="E372" s="267"/>
      <c r="F372" s="151">
        <f>D372*E372</f>
        <v>0</v>
      </c>
      <c r="G372" s="135"/>
      <c r="H372" s="151">
        <f>F372+(F372*G372/100)</f>
        <v>0</v>
      </c>
      <c r="I372" s="221"/>
      <c r="J372" s="52"/>
      <c r="K372" s="56"/>
    </row>
    <row r="373" spans="1:11" ht="42.75" customHeight="1">
      <c r="A373" s="24" t="s">
        <v>23</v>
      </c>
      <c r="B373" s="37" t="s">
        <v>332</v>
      </c>
      <c r="C373" s="58" t="s">
        <v>333</v>
      </c>
      <c r="D373" s="38">
        <v>5</v>
      </c>
      <c r="E373" s="267"/>
      <c r="F373" s="151">
        <f>D373*E373</f>
        <v>0</v>
      </c>
      <c r="G373" s="135"/>
      <c r="H373" s="151">
        <f>F373+(F373*G373/100)</f>
        <v>0</v>
      </c>
      <c r="I373" s="221"/>
      <c r="J373" s="52"/>
      <c r="K373" s="56"/>
    </row>
    <row r="374" spans="1:11" ht="70.5" customHeight="1">
      <c r="A374" s="24" t="s">
        <v>334</v>
      </c>
      <c r="B374" s="37" t="s">
        <v>335</v>
      </c>
      <c r="C374" s="58" t="s">
        <v>333</v>
      </c>
      <c r="D374" s="59">
        <v>5</v>
      </c>
      <c r="E374" s="151"/>
      <c r="F374" s="151">
        <f>D374*E374</f>
        <v>0</v>
      </c>
      <c r="G374" s="135"/>
      <c r="H374" s="151">
        <f>F374+(F374*G374/100)</f>
        <v>0</v>
      </c>
      <c r="I374" s="221"/>
      <c r="J374" s="52"/>
      <c r="K374" s="56"/>
    </row>
    <row r="375" spans="1:11" ht="28.5" customHeight="1">
      <c r="A375" s="140" t="s">
        <v>336</v>
      </c>
      <c r="B375" s="140"/>
      <c r="C375" s="140"/>
      <c r="D375" s="140"/>
      <c r="E375" s="140"/>
      <c r="F375" s="141">
        <f>SUM(F369:F374)</f>
        <v>0</v>
      </c>
      <c r="G375" s="142"/>
      <c r="H375" s="143">
        <f>SUM(H368:H374)</f>
        <v>0</v>
      </c>
      <c r="I375" s="268"/>
      <c r="J375" s="218"/>
      <c r="K375" s="145"/>
    </row>
    <row r="376" spans="1:11" ht="28.5" customHeight="1">
      <c r="A376" s="160"/>
      <c r="B376" s="160"/>
      <c r="C376" s="160"/>
      <c r="D376" s="160"/>
      <c r="E376" s="160"/>
      <c r="F376" s="161"/>
      <c r="G376" s="161"/>
      <c r="H376" s="162"/>
      <c r="I376" s="268"/>
      <c r="J376" s="218"/>
      <c r="K376" s="145"/>
    </row>
    <row r="377" spans="1:11" ht="28.5" customHeight="1">
      <c r="A377" s="120" t="s">
        <v>337</v>
      </c>
      <c r="B377" s="120"/>
      <c r="C377" s="120"/>
      <c r="D377" s="120"/>
      <c r="E377" s="120"/>
      <c r="F377" s="120"/>
      <c r="G377" s="120"/>
      <c r="H377" s="120"/>
      <c r="I377" s="120"/>
      <c r="J377" s="120"/>
      <c r="K377" s="145"/>
    </row>
    <row r="378" spans="1:11" ht="42.75" customHeight="1">
      <c r="A378" s="103" t="s">
        <v>2</v>
      </c>
      <c r="B378" s="103" t="s">
        <v>3</v>
      </c>
      <c r="C378" s="103" t="s">
        <v>4</v>
      </c>
      <c r="D378" s="103" t="s">
        <v>5</v>
      </c>
      <c r="E378" s="104" t="s">
        <v>86</v>
      </c>
      <c r="F378" s="104" t="s">
        <v>87</v>
      </c>
      <c r="G378" s="105" t="s">
        <v>8</v>
      </c>
      <c r="H378" s="104" t="s">
        <v>88</v>
      </c>
      <c r="I378" s="18" t="s">
        <v>10</v>
      </c>
      <c r="J378" s="19" t="s">
        <v>11</v>
      </c>
      <c r="K378" s="145"/>
    </row>
    <row r="379" spans="1:11" ht="42" customHeight="1">
      <c r="A379" s="58">
        <v>1</v>
      </c>
      <c r="B379" s="269" t="s">
        <v>338</v>
      </c>
      <c r="C379" s="58" t="s">
        <v>15</v>
      </c>
      <c r="D379" s="59">
        <v>5</v>
      </c>
      <c r="E379" s="201"/>
      <c r="F379" s="254">
        <f>D379*E379</f>
        <v>0</v>
      </c>
      <c r="G379" s="255"/>
      <c r="H379" s="256">
        <f>F379+(F379*G379/100)</f>
        <v>0</v>
      </c>
      <c r="I379" s="270"/>
      <c r="J379" s="80"/>
      <c r="K379" s="145"/>
    </row>
    <row r="380" spans="1:11" ht="42" customHeight="1">
      <c r="A380" s="58">
        <v>2</v>
      </c>
      <c r="B380" s="271" t="s">
        <v>339</v>
      </c>
      <c r="C380" s="58" t="s">
        <v>15</v>
      </c>
      <c r="D380" s="59">
        <v>6</v>
      </c>
      <c r="E380" s="201"/>
      <c r="F380" s="254">
        <f>D380*E380</f>
        <v>0</v>
      </c>
      <c r="G380" s="272"/>
      <c r="H380" s="256">
        <f>F380+(F380*G380/100)</f>
        <v>0</v>
      </c>
      <c r="I380" s="273"/>
      <c r="J380" s="85"/>
      <c r="K380" s="145"/>
    </row>
    <row r="381" spans="1:10" ht="28.5" customHeight="1">
      <c r="A381" s="89" t="s">
        <v>340</v>
      </c>
      <c r="B381" s="89"/>
      <c r="C381" s="89"/>
      <c r="D381" s="89"/>
      <c r="E381" s="89"/>
      <c r="F381" s="274">
        <f>SUM(F379:F380)</f>
        <v>0</v>
      </c>
      <c r="G381" s="137"/>
      <c r="H381" s="274">
        <f>SUM(H379:H380)</f>
        <v>0</v>
      </c>
      <c r="I381" s="275"/>
      <c r="J381" s="276"/>
    </row>
    <row r="382" spans="1:10" ht="15.75" customHeight="1">
      <c r="A382" s="160"/>
      <c r="B382" s="160"/>
      <c r="C382" s="160"/>
      <c r="D382" s="160"/>
      <c r="E382" s="160"/>
      <c r="F382" s="144"/>
      <c r="G382" s="161"/>
      <c r="H382" s="257"/>
      <c r="I382" s="144"/>
      <c r="J382" s="145"/>
    </row>
    <row r="383" spans="1:9" ht="27.75" customHeight="1">
      <c r="A383" s="172"/>
      <c r="B383" s="277" t="s">
        <v>341</v>
      </c>
      <c r="C383" s="277"/>
      <c r="D383" s="277"/>
      <c r="E383" s="277"/>
      <c r="F383"/>
      <c r="G383"/>
      <c r="H383"/>
      <c r="I383"/>
    </row>
    <row r="384" spans="1:9" ht="27.75" customHeight="1">
      <c r="A384" s="172"/>
      <c r="B384" s="277" t="s">
        <v>342</v>
      </c>
      <c r="C384" s="277"/>
      <c r="D384" s="277"/>
      <c r="E384" s="277"/>
      <c r="F384"/>
      <c r="G384"/>
      <c r="H384"/>
      <c r="I384"/>
    </row>
    <row r="385" spans="1:9" ht="12.75">
      <c r="A385" s="172"/>
      <c r="B385" s="277"/>
      <c r="C385" s="277"/>
      <c r="D385" s="277"/>
      <c r="E385" s="277"/>
      <c r="F385"/>
      <c r="G385"/>
      <c r="H385"/>
      <c r="I385"/>
    </row>
    <row r="386" spans="1:9" ht="15.75" customHeight="1">
      <c r="A386" s="172"/>
      <c r="B386" s="277"/>
      <c r="C386" s="277"/>
      <c r="D386" s="277"/>
      <c r="E386" s="277"/>
      <c r="F386"/>
      <c r="G386"/>
      <c r="H386"/>
      <c r="I386"/>
    </row>
    <row r="387" spans="1:9" ht="12.75">
      <c r="A387" s="172"/>
      <c r="B387" s="277"/>
      <c r="C387" s="277"/>
      <c r="D387" s="277"/>
      <c r="E387" s="277"/>
      <c r="F387"/>
      <c r="G387"/>
      <c r="H387"/>
      <c r="I387"/>
    </row>
    <row r="388" spans="1:9" ht="63" customHeight="1">
      <c r="A388" s="172"/>
      <c r="B388" s="277"/>
      <c r="C388" s="277"/>
      <c r="D388" s="277"/>
      <c r="E388" s="277"/>
      <c r="F388"/>
      <c r="G388"/>
      <c r="H388"/>
      <c r="I388"/>
    </row>
    <row r="389" spans="1:9" ht="12.75">
      <c r="A389" s="172"/>
      <c r="B389" s="173"/>
      <c r="C389" s="172"/>
      <c r="D389" s="172"/>
      <c r="E389" s="174"/>
      <c r="F389" s="174"/>
      <c r="G389" s="175"/>
      <c r="H389" s="174"/>
      <c r="I389" s="176"/>
    </row>
    <row r="390" spans="1:9" ht="12.75">
      <c r="A390" s="172"/>
      <c r="B390" s="173"/>
      <c r="C390" s="172"/>
      <c r="D390" s="172"/>
      <c r="E390" s="174"/>
      <c r="F390" s="174"/>
      <c r="G390" s="175"/>
      <c r="H390" s="174"/>
      <c r="I390" s="176"/>
    </row>
    <row r="391" spans="1:9" ht="12.75">
      <c r="A391" s="172"/>
      <c r="B391" s="173"/>
      <c r="C391" s="172"/>
      <c r="D391" s="172"/>
      <c r="E391" s="174"/>
      <c r="F391" s="174"/>
      <c r="G391" s="175"/>
      <c r="H391" s="174"/>
      <c r="I391" s="176"/>
    </row>
    <row r="392" spans="1:9" ht="31.5" customHeight="1">
      <c r="A392" s="172"/>
      <c r="B392" s="173"/>
      <c r="C392" s="172"/>
      <c r="D392" s="172"/>
      <c r="E392" s="174"/>
      <c r="F392" s="174"/>
      <c r="G392" s="175"/>
      <c r="H392" s="174"/>
      <c r="I392" s="176"/>
    </row>
    <row r="393" spans="1:9" ht="12.75">
      <c r="A393" s="172"/>
      <c r="B393" s="173"/>
      <c r="C393" s="172"/>
      <c r="D393" s="172"/>
      <c r="E393" s="174"/>
      <c r="F393" s="174"/>
      <c r="G393" s="175"/>
      <c r="H393" s="174"/>
      <c r="I393" s="176"/>
    </row>
    <row r="394" spans="1:9" ht="15.75" customHeight="1">
      <c r="A394" s="172"/>
      <c r="B394" s="173"/>
      <c r="C394" s="172"/>
      <c r="D394" s="172"/>
      <c r="E394" s="174"/>
      <c r="F394" s="174"/>
      <c r="G394" s="175"/>
      <c r="H394" s="174"/>
      <c r="I394" s="176"/>
    </row>
    <row r="395" spans="1:9" ht="12.75">
      <c r="A395" s="172"/>
      <c r="B395" s="173"/>
      <c r="C395" s="172"/>
      <c r="D395" s="172"/>
      <c r="E395" s="174"/>
      <c r="F395" s="174"/>
      <c r="G395" s="175"/>
      <c r="H395" s="174"/>
      <c r="I395" s="176"/>
    </row>
    <row r="396" spans="1:9" ht="25.5" customHeight="1">
      <c r="A396" s="172"/>
      <c r="B396" s="173"/>
      <c r="C396" s="172"/>
      <c r="D396" s="172"/>
      <c r="E396" s="174"/>
      <c r="F396" s="174"/>
      <c r="G396" s="175"/>
      <c r="H396" s="174"/>
      <c r="I396" s="176"/>
    </row>
    <row r="397" spans="1:9" ht="12.75">
      <c r="A397" s="172"/>
      <c r="B397" s="173"/>
      <c r="C397" s="172"/>
      <c r="D397" s="172"/>
      <c r="E397" s="174"/>
      <c r="F397" s="174"/>
      <c r="G397" s="175"/>
      <c r="H397" s="174"/>
      <c r="I397" s="176"/>
    </row>
    <row r="398" spans="1:9" ht="15.75" customHeight="1">
      <c r="A398" s="172"/>
      <c r="B398" s="173"/>
      <c r="C398" s="172"/>
      <c r="D398" s="172"/>
      <c r="E398" s="174"/>
      <c r="F398" s="174"/>
      <c r="G398" s="175"/>
      <c r="H398" s="174"/>
      <c r="I398" s="176"/>
    </row>
    <row r="399" spans="1:9" ht="12.75">
      <c r="A399" s="172"/>
      <c r="B399" s="173"/>
      <c r="C399" s="172"/>
      <c r="D399" s="172"/>
      <c r="E399" s="174"/>
      <c r="F399" s="174"/>
      <c r="G399" s="175"/>
      <c r="H399" s="174"/>
      <c r="I399" s="176"/>
    </row>
    <row r="400" spans="1:9" ht="12.75">
      <c r="A400" s="172"/>
      <c r="B400" s="173"/>
      <c r="C400" s="172"/>
      <c r="D400" s="172"/>
      <c r="E400" s="174"/>
      <c r="F400" s="174"/>
      <c r="G400" s="175"/>
      <c r="H400" s="174"/>
      <c r="I400" s="176"/>
    </row>
    <row r="401" spans="1:9" ht="12.75">
      <c r="A401" s="172"/>
      <c r="B401" s="173"/>
      <c r="C401" s="172"/>
      <c r="D401" s="172"/>
      <c r="E401" s="174"/>
      <c r="F401" s="174"/>
      <c r="G401" s="175"/>
      <c r="H401" s="174"/>
      <c r="I401" s="176"/>
    </row>
    <row r="402" spans="1:9" ht="15.75" customHeight="1">
      <c r="A402" s="172"/>
      <c r="B402" s="173"/>
      <c r="C402" s="172"/>
      <c r="D402" s="172"/>
      <c r="E402" s="174"/>
      <c r="F402" s="174"/>
      <c r="G402" s="175"/>
      <c r="H402" s="174"/>
      <c r="I402" s="176"/>
    </row>
    <row r="403" spans="1:9" ht="12.75">
      <c r="A403" s="172"/>
      <c r="B403" s="173"/>
      <c r="C403" s="172"/>
      <c r="D403" s="172"/>
      <c r="E403" s="174"/>
      <c r="F403" s="174"/>
      <c r="G403" s="175"/>
      <c r="H403" s="174"/>
      <c r="I403" s="176"/>
    </row>
    <row r="404" spans="1:9" ht="63" customHeight="1">
      <c r="A404" s="172"/>
      <c r="B404" s="173"/>
      <c r="C404" s="172"/>
      <c r="D404" s="172"/>
      <c r="E404" s="174"/>
      <c r="F404" s="174"/>
      <c r="G404" s="175"/>
      <c r="H404" s="174"/>
      <c r="I404" s="176"/>
    </row>
    <row r="405" spans="1:9" ht="12.75">
      <c r="A405" s="172"/>
      <c r="B405" s="173"/>
      <c r="C405" s="172"/>
      <c r="D405" s="172"/>
      <c r="E405" s="174"/>
      <c r="F405" s="174"/>
      <c r="G405" s="175"/>
      <c r="H405" s="174"/>
      <c r="I405" s="176"/>
    </row>
    <row r="406" spans="1:9" ht="12.75">
      <c r="A406" s="172"/>
      <c r="B406" s="173"/>
      <c r="C406" s="172"/>
      <c r="D406" s="172"/>
      <c r="E406" s="174"/>
      <c r="F406" s="174"/>
      <c r="G406" s="175"/>
      <c r="H406" s="174"/>
      <c r="I406" s="176"/>
    </row>
    <row r="407" spans="1:9" ht="12.75">
      <c r="A407" s="172"/>
      <c r="B407" s="173"/>
      <c r="C407" s="172"/>
      <c r="D407" s="172"/>
      <c r="E407" s="174"/>
      <c r="F407" s="174"/>
      <c r="G407" s="175"/>
      <c r="H407" s="174"/>
      <c r="I407" s="176"/>
    </row>
    <row r="408" spans="1:9" ht="31.5" customHeight="1">
      <c r="A408" s="172"/>
      <c r="B408" s="173"/>
      <c r="C408" s="172"/>
      <c r="D408" s="172"/>
      <c r="E408" s="174"/>
      <c r="F408" s="174"/>
      <c r="G408" s="175"/>
      <c r="H408" s="174"/>
      <c r="I408" s="176"/>
    </row>
    <row r="410" ht="15.75" customHeight="1"/>
    <row r="414" ht="15.75" customHeight="1"/>
    <row r="418" ht="15.75" customHeight="1"/>
    <row r="420" ht="63" customHeight="1"/>
    <row r="424" ht="31.5" customHeight="1"/>
    <row r="426" ht="15.75" customHeight="1"/>
    <row r="428" ht="204" customHeight="1"/>
    <row r="430" ht="15.75" customHeight="1"/>
    <row r="434" ht="15.75" customHeight="1"/>
    <row r="436" ht="63" customHeight="1"/>
    <row r="440" ht="31.5" customHeight="1"/>
    <row r="442" ht="15.75" customHeight="1"/>
    <row r="444" ht="38.25" customHeight="1"/>
    <row r="446" ht="15.75" customHeight="1"/>
    <row r="450" ht="15.75" customHeight="1"/>
    <row r="452" ht="63" customHeight="1"/>
    <row r="456" ht="31.5" customHeight="1"/>
    <row r="458" ht="15.75" customHeight="1"/>
    <row r="460" ht="127.5" customHeight="1"/>
    <row r="462" ht="15.75" customHeight="1"/>
    <row r="466" ht="15.75" customHeight="1"/>
    <row r="468" ht="63" customHeight="1"/>
    <row r="472" ht="31.5" customHeight="1"/>
    <row r="474" ht="15.75" customHeight="1"/>
    <row r="476" ht="165.75" customHeight="1"/>
    <row r="478" ht="15.75" customHeight="1"/>
    <row r="482" ht="15.75" customHeight="1"/>
    <row r="484" ht="63" customHeight="1"/>
    <row r="488" ht="31.5" customHeight="1"/>
    <row r="490" ht="15.75" customHeight="1"/>
    <row r="492" ht="102" customHeight="1"/>
    <row r="494" ht="15.75" customHeight="1"/>
    <row r="498" ht="15.75" customHeight="1"/>
    <row r="500" ht="63" customHeight="1"/>
    <row r="504" ht="31.5" customHeight="1"/>
    <row r="506" ht="15.75" customHeight="1"/>
    <row r="508" ht="114.75" customHeight="1"/>
    <row r="510" ht="15.75" customHeight="1"/>
    <row r="514" ht="15.75" customHeight="1"/>
    <row r="516" ht="63" customHeight="1"/>
    <row r="520" ht="31.5" customHeight="1"/>
    <row r="522" ht="15.75" customHeight="1"/>
    <row r="524" ht="25.5" customHeight="1"/>
    <row r="526" ht="15.75" customHeight="1"/>
    <row r="530" ht="15.75" customHeight="1"/>
    <row r="532" ht="63" customHeight="1"/>
    <row r="536" ht="31.5" customHeight="1"/>
    <row r="538" ht="69" customHeight="1"/>
    <row r="540" ht="15.75" customHeight="1"/>
    <row r="542" ht="15.75" customHeight="1"/>
    <row r="544" ht="267.75" customHeight="1"/>
    <row r="546" ht="47.25" customHeight="1"/>
    <row r="550" ht="47.25" customHeight="1"/>
    <row r="552" ht="31.5" customHeight="1"/>
    <row r="556" ht="15.75" customHeight="1"/>
    <row r="558" ht="47.25" customHeight="1"/>
    <row r="560" ht="280.5" customHeight="1"/>
    <row r="562" ht="15.75" customHeight="1"/>
    <row r="564" ht="127.5" customHeight="1"/>
    <row r="566" ht="15.75" customHeight="1"/>
    <row r="568" ht="127.5" customHeight="1"/>
    <row r="569" ht="25.5" customHeight="1"/>
    <row r="571" ht="15.75" customHeight="1"/>
    <row r="575" ht="31.5" customHeight="1"/>
    <row r="577" ht="31.5" customHeight="1"/>
    <row r="579" ht="63" customHeight="1"/>
    <row r="581" ht="17.25" customHeight="1"/>
    <row r="583" ht="15.75" customHeight="1"/>
    <row r="585" ht="15.75" customHeight="1"/>
    <row r="589" ht="47.25" customHeight="1"/>
    <row r="591" ht="31.5" customHeight="1"/>
    <row r="593" ht="15.75" customHeight="1"/>
    <row r="595" ht="15.75" customHeight="1"/>
    <row r="597" ht="25.5" customHeight="1"/>
    <row r="598" ht="12.75" customHeight="1"/>
    <row r="601" ht="31.5" customHeight="1"/>
    <row r="605" ht="15.75" customHeight="1"/>
    <row r="607" ht="31.5" customHeight="1"/>
    <row r="611" ht="31.5" customHeight="1"/>
    <row r="614" ht="25.5" customHeight="1"/>
    <row r="616" ht="47.25" customHeight="1"/>
    <row r="618" ht="25.5" customHeight="1"/>
    <row r="619" ht="12.75" customHeight="1"/>
    <row r="621" ht="25.5" customHeight="1"/>
    <row r="623" ht="47.25" customHeight="1"/>
    <row r="627" ht="47.25" customHeight="1"/>
    <row r="629" ht="63" customHeight="1"/>
    <row r="633" ht="31.5" customHeight="1"/>
    <row r="637" ht="15.75" customHeight="1"/>
    <row r="640" ht="25.5" customHeight="1"/>
    <row r="642" ht="34.5" customHeight="1"/>
    <row r="644" ht="31.5" customHeight="1"/>
    <row r="648" ht="63" customHeight="1"/>
    <row r="652" ht="15.75" customHeight="1"/>
    <row r="654" ht="15.75" customHeight="1"/>
    <row r="656" ht="31.5" customHeight="1"/>
    <row r="662" ht="15.75" customHeight="1"/>
    <row r="664" ht="31.5" customHeight="1"/>
    <row r="668" ht="31.5" customHeight="1"/>
  </sheetData>
  <sheetProtection selectLockedCells="1" selectUnlockedCells="1"/>
  <mergeCells count="80">
    <mergeCell ref="A1:J1"/>
    <mergeCell ref="A3:J3"/>
    <mergeCell ref="A35:E35"/>
    <mergeCell ref="A37:J37"/>
    <mergeCell ref="A47:E47"/>
    <mergeCell ref="E59:E60"/>
    <mergeCell ref="A61:J61"/>
    <mergeCell ref="A74:E74"/>
    <mergeCell ref="A76:J76"/>
    <mergeCell ref="A81:E81"/>
    <mergeCell ref="A83:J83"/>
    <mergeCell ref="A88:E88"/>
    <mergeCell ref="A90:J90"/>
    <mergeCell ref="A93:E93"/>
    <mergeCell ref="A95:J95"/>
    <mergeCell ref="A102:E102"/>
    <mergeCell ref="A104:J104"/>
    <mergeCell ref="A117:E117"/>
    <mergeCell ref="A119:J119"/>
    <mergeCell ref="A127:E127"/>
    <mergeCell ref="A129:J129"/>
    <mergeCell ref="A141:E141"/>
    <mergeCell ref="A143:J143"/>
    <mergeCell ref="A147:E147"/>
    <mergeCell ref="A149:J149"/>
    <mergeCell ref="A154:E154"/>
    <mergeCell ref="A156:J156"/>
    <mergeCell ref="A162:E162"/>
    <mergeCell ref="A164:J164"/>
    <mergeCell ref="A167:E167"/>
    <mergeCell ref="A169:J169"/>
    <mergeCell ref="A172:E172"/>
    <mergeCell ref="A174:J174"/>
    <mergeCell ref="A177:E177"/>
    <mergeCell ref="A179:J179"/>
    <mergeCell ref="A184:E184"/>
    <mergeCell ref="A186:J186"/>
    <mergeCell ref="A193:E193"/>
    <mergeCell ref="A195:J195"/>
    <mergeCell ref="A214:E214"/>
    <mergeCell ref="A216:J216"/>
    <mergeCell ref="A220:E220"/>
    <mergeCell ref="A222:J222"/>
    <mergeCell ref="A229:E229"/>
    <mergeCell ref="A231:J231"/>
    <mergeCell ref="A244:E244"/>
    <mergeCell ref="A246:J246"/>
    <mergeCell ref="A249:E249"/>
    <mergeCell ref="A251:J251"/>
    <mergeCell ref="A265:E265"/>
    <mergeCell ref="A267:J267"/>
    <mergeCell ref="A271:E271"/>
    <mergeCell ref="A273:J273"/>
    <mergeCell ref="A278:E278"/>
    <mergeCell ref="A280:J280"/>
    <mergeCell ref="A288:E288"/>
    <mergeCell ref="A290:J290"/>
    <mergeCell ref="A297:E297"/>
    <mergeCell ref="A299:J299"/>
    <mergeCell ref="A306:E306"/>
    <mergeCell ref="A308:J308"/>
    <mergeCell ref="A313:E313"/>
    <mergeCell ref="A315:J315"/>
    <mergeCell ref="A318:E318"/>
    <mergeCell ref="A320:J320"/>
    <mergeCell ref="A323:E323"/>
    <mergeCell ref="A325:J325"/>
    <mergeCell ref="A342:E342"/>
    <mergeCell ref="A344:J344"/>
    <mergeCell ref="A349:E349"/>
    <mergeCell ref="A351:J351"/>
    <mergeCell ref="A354:E354"/>
    <mergeCell ref="A356:J356"/>
    <mergeCell ref="A359:E359"/>
    <mergeCell ref="A361:J361"/>
    <mergeCell ref="A364:E364"/>
    <mergeCell ref="A366:J366"/>
    <mergeCell ref="A375:E375"/>
    <mergeCell ref="A377:J377"/>
    <mergeCell ref="A381:E381"/>
  </mergeCells>
  <printOptions/>
  <pageMargins left="0.39375" right="0.3541666666666667" top="0.9840277777777777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OPERACYJNY</dc:creator>
  <cp:keywords/>
  <dc:description/>
  <cp:lastModifiedBy/>
  <cp:lastPrinted>2015-06-30T08:44:48Z</cp:lastPrinted>
  <dcterms:created xsi:type="dcterms:W3CDTF">2012-09-07T12:26:47Z</dcterms:created>
  <dcterms:modified xsi:type="dcterms:W3CDTF">2017-05-08T10:39:59Z</dcterms:modified>
  <cp:category/>
  <cp:version/>
  <cp:contentType/>
  <cp:contentStatus/>
  <cp:revision>554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</Properties>
</file>